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Дарья\Desktop\"/>
    </mc:Choice>
  </mc:AlternateContent>
  <xr:revisionPtr revIDLastSave="0" documentId="13_ncr:1_{91978B06-95A7-48C0-B19B-B0E8AB5131F9}" xr6:coauthVersionLast="47" xr6:coauthVersionMax="47" xr10:uidLastSave="{00000000-0000-0000-0000-000000000000}"/>
  <bookViews>
    <workbookView xWindow="9360" yWindow="345" windowWidth="29070" windowHeight="19200" xr2:uid="{00000000-000D-0000-FFFF-FFFF00000000}"/>
  </bookViews>
  <sheets>
    <sheet name="Банкетное меню" sheetId="1" r:id="rId1"/>
    <sheet name="Алкоголь на Банкеты" sheetId="2" r:id="rId2"/>
  </sheets>
  <definedNames>
    <definedName name="_xlnm.Print_Area" localSheetId="1">'Алкоголь на Банкеты'!$A$1:$H$43</definedName>
    <definedName name="_xlnm.Print_Area" localSheetId="0">'Банкетное меню'!$A$1:$H$104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1" i="2"/>
  <c r="G16" i="2"/>
  <c r="D16" i="2"/>
  <c r="H58" i="1"/>
  <c r="H59" i="1"/>
  <c r="H28" i="1"/>
  <c r="H27" i="1"/>
  <c r="D58" i="1"/>
  <c r="D59" i="1"/>
  <c r="H26" i="1"/>
  <c r="D81" i="1"/>
  <c r="H81" i="1"/>
  <c r="D82" i="1"/>
  <c r="H82" i="1"/>
  <c r="D27" i="1"/>
  <c r="D28" i="1"/>
  <c r="D26" i="1"/>
  <c r="D43" i="1"/>
  <c r="H43" i="1"/>
  <c r="D44" i="1"/>
  <c r="H44" i="1"/>
  <c r="D30" i="2"/>
  <c r="G30" i="2"/>
  <c r="H111" i="1"/>
  <c r="D80" i="1"/>
  <c r="D13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D98" i="1"/>
  <c r="H98" i="1" s="1"/>
  <c r="D97" i="1"/>
  <c r="H97" i="1" s="1"/>
  <c r="D96" i="1"/>
  <c r="H96" i="1" s="1"/>
  <c r="D94" i="1"/>
  <c r="D93" i="1"/>
  <c r="G35" i="2"/>
  <c r="D35" i="2"/>
  <c r="G34" i="2"/>
  <c r="D34" i="2"/>
  <c r="G33" i="2"/>
  <c r="D33" i="2"/>
  <c r="G32" i="2"/>
  <c r="D32" i="2"/>
  <c r="G31" i="2"/>
  <c r="D31" i="2"/>
  <c r="G28" i="2"/>
  <c r="D28" i="2"/>
  <c r="G27" i="2"/>
  <c r="D27" i="2"/>
  <c r="G25" i="2"/>
  <c r="D25" i="2"/>
  <c r="G24" i="2"/>
  <c r="D24" i="2"/>
  <c r="G22" i="2"/>
  <c r="D22" i="2"/>
  <c r="G21" i="2"/>
  <c r="D21" i="2"/>
  <c r="G20" i="2"/>
  <c r="D20" i="2"/>
  <c r="G18" i="2"/>
  <c r="D18" i="2"/>
  <c r="G17" i="2"/>
  <c r="D17" i="2"/>
  <c r="G15" i="2"/>
  <c r="D15" i="2"/>
  <c r="G14" i="2"/>
  <c r="D14" i="2"/>
  <c r="G12" i="2"/>
  <c r="D12" i="2"/>
  <c r="G10" i="2"/>
  <c r="D10" i="2"/>
  <c r="G9" i="2"/>
  <c r="D9" i="2"/>
  <c r="G8" i="2"/>
  <c r="D8" i="2"/>
  <c r="H89" i="1"/>
  <c r="D89" i="1"/>
  <c r="H88" i="1"/>
  <c r="D88" i="1"/>
  <c r="H87" i="1"/>
  <c r="D87" i="1"/>
  <c r="H86" i="1"/>
  <c r="D86" i="1"/>
  <c r="H85" i="1"/>
  <c r="D85" i="1"/>
  <c r="H84" i="1"/>
  <c r="D84" i="1"/>
  <c r="H80" i="1"/>
  <c r="H79" i="1"/>
  <c r="D79" i="1"/>
  <c r="H78" i="1"/>
  <c r="D78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5" i="1"/>
  <c r="D65" i="1"/>
  <c r="H64" i="1"/>
  <c r="D64" i="1"/>
  <c r="H63" i="1"/>
  <c r="D63" i="1"/>
  <c r="H62" i="1"/>
  <c r="D62" i="1"/>
  <c r="H61" i="1"/>
  <c r="D61" i="1"/>
  <c r="H57" i="1"/>
  <c r="D57" i="1"/>
  <c r="H56" i="1"/>
  <c r="D56" i="1"/>
  <c r="H55" i="1"/>
  <c r="D55" i="1"/>
  <c r="H53" i="1"/>
  <c r="D53" i="1"/>
  <c r="H52" i="1"/>
  <c r="D52" i="1"/>
  <c r="H51" i="1"/>
  <c r="D51" i="1"/>
  <c r="H50" i="1"/>
  <c r="D50" i="1"/>
  <c r="H49" i="1"/>
  <c r="D49" i="1"/>
  <c r="H47" i="1"/>
  <c r="D47" i="1"/>
  <c r="H46" i="1"/>
  <c r="D46" i="1"/>
  <c r="H45" i="1"/>
  <c r="D45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D14" i="1"/>
  <c r="H13" i="1"/>
  <c r="H12" i="1"/>
  <c r="G36" i="2" l="1"/>
  <c r="G37" i="2" s="1"/>
  <c r="D36" i="2"/>
  <c r="D37" i="2" s="1"/>
  <c r="H107" i="1"/>
  <c r="H109" i="1"/>
  <c r="D105" i="1"/>
  <c r="D90" i="1"/>
  <c r="G90" i="1" s="1"/>
  <c r="H108" i="1" l="1"/>
  <c r="H112" i="1"/>
  <c r="H113" i="1" s="1"/>
  <c r="G38" i="2"/>
  <c r="G39" i="2" s="1"/>
  <c r="H110" i="1"/>
  <c r="H114" i="1" l="1"/>
</calcChain>
</file>

<file path=xl/sharedStrings.xml><?xml version="1.0" encoding="utf-8"?>
<sst xmlns="http://schemas.openxmlformats.org/spreadsheetml/2006/main" count="183" uniqueCount="168">
  <si>
    <t>Количество персон ➝</t>
  </si>
  <si>
    <t>Дата/день недели</t>
  </si>
  <si>
    <t>Контактное лицо на мероприятии</t>
  </si>
  <si>
    <t>ID Сделки</t>
  </si>
  <si>
    <t>Оплата</t>
  </si>
  <si>
    <t>Ответственный</t>
  </si>
  <si>
    <t>Место проведения</t>
  </si>
  <si>
    <t>БАНКЕТНОЕ МЕНЮ</t>
  </si>
  <si>
    <t>Организация  банкета в ресторане  
«Пале Рояль»</t>
  </si>
  <si>
    <t>Выход г 
1 порция</t>
  </si>
  <si>
    <t>Выход г 
умноженное на кол-во порций</t>
  </si>
  <si>
    <t>Кол-во порций</t>
  </si>
  <si>
    <t>Кол-во тарелок</t>
  </si>
  <si>
    <t>Цена</t>
  </si>
  <si>
    <t>Сумма</t>
  </si>
  <si>
    <t>430</t>
  </si>
  <si>
    <t>180</t>
  </si>
  <si>
    <t>160</t>
  </si>
  <si>
    <t>150</t>
  </si>
  <si>
    <t>200</t>
  </si>
  <si>
    <t>Дорадо на гриле 170/80 г.</t>
  </si>
  <si>
    <t>Картофельное пюре 150 г.</t>
  </si>
  <si>
    <t>Картофель фри 150 г.</t>
  </si>
  <si>
    <t>Овощи на гриле 150 г.</t>
  </si>
  <si>
    <t xml:space="preserve">Рис басмати 150 г. </t>
  </si>
  <si>
    <t>Шпинат со сливками 150 г.</t>
  </si>
  <si>
    <t>Итого гр на персону</t>
  </si>
  <si>
    <t>Просчет на человека</t>
  </si>
  <si>
    <t xml:space="preserve">Здесь могут быть ваши пожелания: </t>
  </si>
  <si>
    <t>Предложение по напиткам на банкет</t>
  </si>
  <si>
    <t>Дополнительно</t>
  </si>
  <si>
    <t>Выход г</t>
  </si>
  <si>
    <t xml:space="preserve">Лимон 10 г.                                                               </t>
  </si>
  <si>
    <t xml:space="preserve">Сахар  10 г.                                                                    </t>
  </si>
  <si>
    <t>Напитки</t>
  </si>
  <si>
    <t>Выход мл</t>
  </si>
  <si>
    <t xml:space="preserve">Сок в ассортименте </t>
  </si>
  <si>
    <t xml:space="preserve">Кола </t>
  </si>
  <si>
    <t xml:space="preserve">Вода бутилрованная </t>
  </si>
  <si>
    <t xml:space="preserve">Сливки\ молоко 10 мл.                                                          </t>
  </si>
  <si>
    <t>Белые вина</t>
  </si>
  <si>
    <t>Красные вина</t>
  </si>
  <si>
    <t>Водка</t>
  </si>
  <si>
    <r>
      <rPr>
        <b/>
        <sz val="12"/>
        <color theme="1"/>
        <rFont val="Century Gothic"/>
        <family val="2"/>
        <charset val="204"/>
      </rPr>
      <t xml:space="preserve">Оnegin </t>
    </r>
    <r>
      <rPr>
        <sz val="12"/>
        <color theme="1"/>
        <rFont val="Century Gothic"/>
        <family val="2"/>
        <charset val="204"/>
      </rPr>
      <t xml:space="preserve">/ </t>
    </r>
    <r>
      <rPr>
        <i/>
        <sz val="12"/>
        <color theme="1"/>
        <rFont val="Century Gothic"/>
        <family val="2"/>
        <charset val="204"/>
      </rPr>
      <t xml:space="preserve">Онегин Россия 0,5 л. </t>
    </r>
  </si>
  <si>
    <r>
      <rPr>
        <b/>
        <sz val="12"/>
        <color theme="1"/>
        <rFont val="Century Gothic"/>
        <family val="2"/>
        <charset val="204"/>
      </rPr>
      <t xml:space="preserve"> White Birch / </t>
    </r>
    <r>
      <rPr>
        <i/>
        <sz val="12"/>
        <color theme="1"/>
        <rFont val="Century Gothic"/>
        <family val="2"/>
        <charset val="204"/>
      </rPr>
      <t xml:space="preserve">Белая Березка  Россия 0,5 л.           </t>
    </r>
    <r>
      <rPr>
        <sz val="12"/>
        <color theme="1"/>
        <rFont val="Century Gothic"/>
        <family val="2"/>
        <charset val="204"/>
      </rPr>
      <t xml:space="preserve"> </t>
    </r>
  </si>
  <si>
    <r>
      <rPr>
        <b/>
        <sz val="12"/>
        <color theme="1"/>
        <rFont val="Century Gothic"/>
        <family val="2"/>
        <charset val="204"/>
      </rPr>
      <t>GASTRONOM </t>
    </r>
    <r>
      <rPr>
        <sz val="12"/>
        <color theme="1"/>
        <rFont val="Century Gothic"/>
        <family val="2"/>
        <charset val="204"/>
      </rPr>
      <t xml:space="preserve"> / </t>
    </r>
    <r>
      <rPr>
        <i/>
        <sz val="12"/>
        <color theme="1"/>
        <rFont val="Century Gothic"/>
        <family val="2"/>
        <charset val="204"/>
      </rPr>
      <t xml:space="preserve">ГАСТРОНОМ Россия 0,5 л. </t>
    </r>
  </si>
  <si>
    <t>Коньяк</t>
  </si>
  <si>
    <t>Виски</t>
  </si>
  <si>
    <t>Шампанское</t>
  </si>
  <si>
    <r>
      <rPr>
        <b/>
        <sz val="12"/>
        <rFont val="Century Gothic"/>
        <family val="2"/>
        <charset val="204"/>
      </rPr>
      <t>Veuve Ambal Grande Cuvee Blanc Brut</t>
    </r>
    <r>
      <rPr>
        <sz val="12"/>
        <rFont val="Century Gothic"/>
        <family val="2"/>
        <charset val="204"/>
      </rPr>
      <t xml:space="preserve"> /Вёв </t>
    </r>
    <r>
      <rPr>
        <i/>
        <sz val="12"/>
        <rFont val="Century Gothic"/>
        <family val="2"/>
        <charset val="204"/>
      </rPr>
      <t>Амбаль Гранд Кюве Розе Брют (розовое/белое) Сухое Франция 0,75 л.</t>
    </r>
  </si>
  <si>
    <r>
      <rPr>
        <b/>
        <sz val="12"/>
        <rFont val="Century Gothic"/>
        <family val="2"/>
        <charset val="204"/>
      </rPr>
      <t xml:space="preserve">Martini Prosecco D.O.C. </t>
    </r>
    <r>
      <rPr>
        <i/>
        <sz val="12"/>
        <rFont val="Century Gothic"/>
        <family val="2"/>
        <charset val="204"/>
      </rPr>
      <t>/ Мартини Просекко D.O.C. Сухое Италия 0,75 л.</t>
    </r>
  </si>
  <si>
    <r>
      <rPr>
        <b/>
        <sz val="12"/>
        <rFont val="Century Gothic"/>
        <family val="2"/>
        <charset val="204"/>
      </rPr>
      <t xml:space="preserve">Martini Asti D.O.C.G. </t>
    </r>
    <r>
      <rPr>
        <sz val="12"/>
        <rFont val="Century Gothic"/>
        <family val="2"/>
        <charset val="204"/>
      </rPr>
      <t xml:space="preserve">/ </t>
    </r>
    <r>
      <rPr>
        <i/>
        <sz val="12"/>
        <rFont val="Century Gothic"/>
        <family val="2"/>
        <charset val="204"/>
      </rPr>
      <t>Мартини Асти D.O.C.G.  Сладкое Италия 0,75 л. </t>
    </r>
  </si>
  <si>
    <r>
      <rPr>
        <b/>
        <sz val="12"/>
        <rFont val="Century Gothic"/>
        <family val="2"/>
        <charset val="204"/>
      </rPr>
      <t xml:space="preserve">Martini Brut </t>
    </r>
    <r>
      <rPr>
        <sz val="12"/>
        <rFont val="Century Gothic"/>
        <family val="2"/>
        <charset val="204"/>
      </rPr>
      <t xml:space="preserve">/ </t>
    </r>
    <r>
      <rPr>
        <i/>
        <sz val="12"/>
        <rFont val="Century Gothic"/>
        <family val="2"/>
        <charset val="204"/>
      </rPr>
      <t>Мартини Брют Сухое Италия 0,75 л. </t>
    </r>
  </si>
  <si>
    <t>Итого мл всего</t>
  </si>
  <si>
    <t>Итого мл на персону</t>
  </si>
  <si>
    <t>Холодные закуски / Накрыть к _______________________</t>
  </si>
  <si>
    <t>Салаты / Накрыть к ______________________</t>
  </si>
  <si>
    <t>Горячие закуски / Накрыть к  ___________________</t>
  </si>
  <si>
    <t>Горячие блюда из рыбы / Накрыть к ____________________</t>
  </si>
  <si>
    <t>Горячие блюда из мяса / Накрыть к _______________________</t>
  </si>
  <si>
    <t>Гарниры / Накрыть к ______________________</t>
  </si>
  <si>
    <t xml:space="preserve">Соусы рекомендуем добавить к горячим закускам* </t>
  </si>
  <si>
    <t>Десерты / Накрыть к ____________________________</t>
  </si>
  <si>
    <t>Выпечка / Накрыть к ________________________</t>
  </si>
  <si>
    <t xml:space="preserve">ПРОСЧЕТ: </t>
  </si>
  <si>
    <t>Укажите количество человек ➝</t>
  </si>
  <si>
    <t>ИТОГО ГР ВСЕГО (ДЛЯ ФОРМУЛЫ ПРОСЧЕТА)</t>
  </si>
  <si>
    <t>Итого за пробковый сбор</t>
  </si>
  <si>
    <t>Укажите количесво человек, если хотите воспользоваться услугой  
«Пробковый сбор», если вы осуществляете заказ только по нашему меню укажите 0</t>
  </si>
  <si>
    <t>Сервисный сбор за обслуживание</t>
  </si>
  <si>
    <t>ИТОГО ВСЕГО (ДЛЯ ФОРМУЛЫ ПРОСЧЕТА СЕРВИСНОГО СБОРА)</t>
  </si>
  <si>
    <t>ИТОГО ЗА МЕРОПРИЯТИЕ</t>
  </si>
  <si>
    <r>
      <rPr>
        <b/>
        <sz val="10"/>
        <rFont val="Century Gothic"/>
        <family val="2"/>
        <charset val="204"/>
      </rPr>
      <t>Фруктово - Ягодное ассорти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Груша, грейпфрут, ананас, виноград, ягоды, мята. 430 г.</t>
    </r>
  </si>
  <si>
    <r>
      <rPr>
        <b/>
        <sz val="10"/>
        <rFont val="Century Gothic"/>
        <family val="2"/>
        <charset val="204"/>
      </rPr>
      <t xml:space="preserve">Ассорти свежих овощей 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Помидоры, болгарский перец, огурцы, зелень 180 г.</t>
    </r>
  </si>
  <si>
    <r>
      <rPr>
        <b/>
        <sz val="10"/>
        <rFont val="Century Gothic"/>
        <family val="2"/>
        <charset val="204"/>
      </rPr>
      <t>Груздочки из бочки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 xml:space="preserve">Хрустящие грузди с красным луком и сметаной 160 г. </t>
    </r>
  </si>
  <si>
    <r>
      <rPr>
        <b/>
        <sz val="10"/>
        <rFont val="Century Gothic"/>
        <family val="2"/>
        <charset val="204"/>
      </rPr>
      <t xml:space="preserve">Рулетики из баклажан 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с сырной начинкой и ароматным чесноком 200 г.</t>
    </r>
  </si>
  <si>
    <r>
      <rPr>
        <b/>
        <sz val="10"/>
        <rFont val="Century Gothic"/>
        <family val="2"/>
        <charset val="204"/>
      </rPr>
      <t xml:space="preserve">Сало домашнее 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Ломтики сала подаются с чесночными гренками и зеленью 150 г.</t>
    </r>
  </si>
  <si>
    <r>
      <rPr>
        <b/>
        <sz val="10"/>
        <rFont val="Century Gothic"/>
        <family val="2"/>
        <charset val="204"/>
      </rPr>
      <t xml:space="preserve">Тигровые креветки на гриле 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подаются с ароматным соусом 100/30/30 г.</t>
    </r>
  </si>
  <si>
    <r>
      <t xml:space="preserve">Букет ароматной зелени. 
</t>
    </r>
    <r>
      <rPr>
        <i/>
        <sz val="10"/>
        <rFont val="Century Gothic"/>
        <family val="2"/>
        <charset val="204"/>
      </rPr>
      <t xml:space="preserve">80 гр. </t>
    </r>
  </si>
  <si>
    <r>
      <t xml:space="preserve">Маслины, оливки 
</t>
    </r>
    <r>
      <rPr>
        <i/>
        <sz val="10"/>
        <rFont val="Century Gothic"/>
        <family val="2"/>
        <charset val="204"/>
      </rPr>
      <t xml:space="preserve">100 гр. </t>
    </r>
  </si>
  <si>
    <r>
      <rPr>
        <b/>
        <sz val="10"/>
        <rFont val="Century Gothic"/>
        <family val="2"/>
        <charset val="204"/>
      </rPr>
      <t xml:space="preserve">Из печеных баклажан </t>
    </r>
    <r>
      <rPr>
        <sz val="10"/>
        <rFont val="Century Gothic"/>
        <family val="2"/>
        <charset val="204"/>
      </rPr>
      <t xml:space="preserve">
Шпинат, микс орехов, кунжут, сыр страчателла, помидоры 
черри 270 г. </t>
    </r>
  </si>
  <si>
    <r>
      <rPr>
        <b/>
        <sz val="10"/>
        <rFont val="Century Gothic"/>
        <family val="2"/>
        <charset val="204"/>
      </rPr>
      <t>«Цезарь»</t>
    </r>
    <r>
      <rPr>
        <b/>
        <i/>
        <sz val="10"/>
        <rFont val="Century Gothic"/>
        <family val="2"/>
        <charset val="204"/>
      </rPr>
      <t xml:space="preserve"> </t>
    </r>
    <r>
      <rPr>
        <i/>
        <sz val="10"/>
        <rFont val="Century Gothic"/>
        <family val="2"/>
        <charset val="204"/>
      </rPr>
      <t xml:space="preserve">с тигровыми креветками 150 гр. </t>
    </r>
  </si>
  <si>
    <r>
      <rPr>
        <b/>
        <sz val="10"/>
        <rFont val="Century Gothic"/>
        <family val="2"/>
        <charset val="204"/>
      </rPr>
      <t>«Цезарь»</t>
    </r>
    <r>
      <rPr>
        <sz val="10"/>
        <rFont val="Century Gothic"/>
        <family val="2"/>
        <charset val="204"/>
      </rPr>
      <t xml:space="preserve"> </t>
    </r>
    <r>
      <rPr>
        <i/>
        <sz val="10"/>
        <rFont val="Century Gothic"/>
        <family val="2"/>
        <charset val="204"/>
      </rPr>
      <t>с обжаренной куриной грудкой 150 гр.</t>
    </r>
  </si>
  <si>
    <r>
      <t xml:space="preserve">Котлетка из тигровых креветок 
</t>
    </r>
    <r>
      <rPr>
        <i/>
        <sz val="10"/>
        <color theme="1"/>
        <rFont val="Century Gothic"/>
        <family val="2"/>
        <charset val="204"/>
      </rPr>
      <t>С соусом карри и пюре из корня сельдеряя 100/40/100/45 г.</t>
    </r>
  </si>
  <si>
    <r>
      <rPr>
        <b/>
        <sz val="10"/>
        <color theme="1"/>
        <rFont val="Century Gothic"/>
        <family val="2"/>
        <charset val="204"/>
      </rPr>
      <t xml:space="preserve">Кетчуп Хаинз </t>
    </r>
    <r>
      <rPr>
        <i/>
        <sz val="10"/>
        <color theme="1"/>
        <rFont val="Century Gothic"/>
        <family val="2"/>
        <charset val="204"/>
      </rPr>
      <t>30 гр. </t>
    </r>
  </si>
  <si>
    <r>
      <rPr>
        <b/>
        <sz val="10"/>
        <color theme="1"/>
        <rFont val="Century Gothic"/>
        <family val="2"/>
        <charset val="204"/>
      </rPr>
      <t>Майонез</t>
    </r>
    <r>
      <rPr>
        <i/>
        <sz val="10"/>
        <color theme="1"/>
        <rFont val="Century Gothic"/>
        <family val="2"/>
        <charset val="204"/>
      </rPr>
      <t xml:space="preserve"> 30 гр. </t>
    </r>
  </si>
  <si>
    <r>
      <rPr>
        <b/>
        <sz val="10"/>
        <color theme="1"/>
        <rFont val="Century Gothic"/>
        <family val="2"/>
        <charset val="204"/>
      </rPr>
      <t xml:space="preserve">Барбекю </t>
    </r>
    <r>
      <rPr>
        <i/>
        <sz val="10"/>
        <color theme="1"/>
        <rFont val="Century Gothic"/>
        <family val="2"/>
        <charset val="204"/>
      </rPr>
      <t>30 гр. </t>
    </r>
  </si>
  <si>
    <r>
      <rPr>
        <b/>
        <sz val="10"/>
        <color theme="1"/>
        <rFont val="Century Gothic"/>
        <family val="2"/>
        <charset val="204"/>
      </rPr>
      <t xml:space="preserve">Ткемали </t>
    </r>
    <r>
      <rPr>
        <i/>
        <sz val="10"/>
        <color theme="1"/>
        <rFont val="Century Gothic"/>
        <family val="2"/>
        <charset val="204"/>
      </rPr>
      <t>30 гр. </t>
    </r>
  </si>
  <si>
    <r>
      <rPr>
        <b/>
        <sz val="10"/>
        <color theme="1"/>
        <rFont val="Century Gothic"/>
        <family val="2"/>
        <charset val="204"/>
      </rPr>
      <t>Домашняя хреновина</t>
    </r>
    <r>
      <rPr>
        <i/>
        <sz val="10"/>
        <color theme="1"/>
        <rFont val="Century Gothic"/>
        <family val="2"/>
        <charset val="204"/>
      </rPr>
      <t xml:space="preserve"> 30 гр. </t>
    </r>
  </si>
  <si>
    <r>
      <rPr>
        <b/>
        <sz val="10"/>
        <color theme="1"/>
        <rFont val="Century Gothic"/>
        <family val="2"/>
        <charset val="204"/>
      </rPr>
      <t>Наршараб 30</t>
    </r>
    <r>
      <rPr>
        <i/>
        <sz val="10"/>
        <color theme="1"/>
        <rFont val="Century Gothic"/>
        <family val="2"/>
        <charset val="204"/>
      </rPr>
      <t xml:space="preserve"> гр. </t>
    </r>
  </si>
  <si>
    <r>
      <rPr>
        <b/>
        <sz val="10"/>
        <color theme="1"/>
        <rFont val="Century Gothic"/>
        <family val="2"/>
        <charset val="204"/>
      </rPr>
      <t>1000 островов</t>
    </r>
    <r>
      <rPr>
        <i/>
        <sz val="10"/>
        <color theme="1"/>
        <rFont val="Century Gothic"/>
        <family val="2"/>
        <charset val="204"/>
      </rPr>
      <t xml:space="preserve"> 30 гр.</t>
    </r>
  </si>
  <si>
    <r>
      <rPr>
        <b/>
        <sz val="10"/>
        <color theme="1"/>
        <rFont val="Century Gothic"/>
        <family val="2"/>
        <charset val="204"/>
      </rPr>
      <t>Сметана</t>
    </r>
    <r>
      <rPr>
        <i/>
        <sz val="10"/>
        <color theme="1"/>
        <rFont val="Century Gothic"/>
        <family val="2"/>
        <charset val="204"/>
      </rPr>
      <t xml:space="preserve"> 30 гр. </t>
    </r>
  </si>
  <si>
    <r>
      <rPr>
        <b/>
        <sz val="10"/>
        <color theme="1"/>
        <rFont val="Century Gothic"/>
        <family val="2"/>
        <charset val="204"/>
      </rPr>
      <t>Сметана с зеленью и чесноком</t>
    </r>
    <r>
      <rPr>
        <i/>
        <sz val="10"/>
        <color theme="1"/>
        <rFont val="Century Gothic"/>
        <family val="2"/>
        <charset val="204"/>
      </rPr>
      <t xml:space="preserve"> 30 гр. </t>
    </r>
  </si>
  <si>
    <r>
      <rPr>
        <b/>
        <sz val="10"/>
        <color theme="1"/>
        <rFont val="Century Gothic"/>
        <family val="2"/>
        <charset val="204"/>
      </rPr>
      <t>Сальса</t>
    </r>
    <r>
      <rPr>
        <i/>
        <sz val="10"/>
        <color theme="1"/>
        <rFont val="Century Gothic"/>
        <family val="2"/>
        <charset val="204"/>
      </rPr>
      <t xml:space="preserve"> 30 гр. </t>
    </r>
  </si>
  <si>
    <r>
      <rPr>
        <b/>
        <sz val="10"/>
        <color theme="1"/>
        <rFont val="Century Gothic"/>
        <family val="2"/>
        <charset val="204"/>
      </rPr>
      <t>Пирожок с капустой</t>
    </r>
    <r>
      <rPr>
        <i/>
        <sz val="10"/>
        <color theme="1"/>
        <rFont val="Century Gothic"/>
        <family val="2"/>
        <charset val="204"/>
      </rPr>
      <t xml:space="preserve"> 90</t>
    </r>
  </si>
  <si>
    <r>
      <rPr>
        <b/>
        <sz val="10"/>
        <color theme="1"/>
        <rFont val="Century Gothic"/>
        <family val="2"/>
        <charset val="204"/>
      </rPr>
      <t>Пирожок с горбушей</t>
    </r>
    <r>
      <rPr>
        <i/>
        <sz val="10"/>
        <color theme="1"/>
        <rFont val="Century Gothic"/>
        <family val="2"/>
        <charset val="204"/>
      </rPr>
      <t xml:space="preserve"> 90</t>
    </r>
  </si>
  <si>
    <r>
      <rPr>
        <b/>
        <sz val="10"/>
        <color theme="1"/>
        <rFont val="Century Gothic"/>
        <family val="2"/>
        <charset val="204"/>
      </rPr>
      <t>Пирожок с картофелем</t>
    </r>
    <r>
      <rPr>
        <i/>
        <sz val="10"/>
        <color theme="1"/>
        <rFont val="Century Gothic"/>
        <family val="2"/>
        <charset val="204"/>
      </rPr>
      <t xml:space="preserve"> 90</t>
    </r>
  </si>
  <si>
    <r>
      <rPr>
        <b/>
        <sz val="10"/>
        <color theme="1"/>
        <rFont val="Century Gothic"/>
        <family val="2"/>
        <charset val="204"/>
      </rPr>
      <t>Пирожок с курицей и грибами</t>
    </r>
    <r>
      <rPr>
        <i/>
        <sz val="10"/>
        <color theme="1"/>
        <rFont val="Century Gothic"/>
        <family val="2"/>
        <charset val="204"/>
      </rPr>
      <t xml:space="preserve"> 90</t>
    </r>
  </si>
  <si>
    <r>
      <rPr>
        <b/>
        <sz val="10"/>
        <rFont val="Century Gothic"/>
        <family val="2"/>
        <charset val="204"/>
      </rPr>
      <t xml:space="preserve">Пирожок с клюквой/брусникой </t>
    </r>
    <r>
      <rPr>
        <i/>
        <sz val="10"/>
        <rFont val="Century Gothic"/>
        <family val="2"/>
        <charset val="204"/>
      </rPr>
      <t>90</t>
    </r>
  </si>
  <si>
    <r>
      <t xml:space="preserve">Морс клюквенный </t>
    </r>
    <r>
      <rPr>
        <i/>
        <sz val="10"/>
        <rFont val="Century Gothic"/>
        <family val="2"/>
        <charset val="204"/>
      </rPr>
      <t>1 л</t>
    </r>
  </si>
  <si>
    <r>
      <t>Морс облепиховый</t>
    </r>
    <r>
      <rPr>
        <i/>
        <sz val="10"/>
        <rFont val="Century Gothic"/>
        <family val="2"/>
        <charset val="204"/>
      </rPr>
      <t xml:space="preserve"> 1 л</t>
    </r>
  </si>
  <si>
    <r>
      <t>Морс вишнёвый</t>
    </r>
    <r>
      <rPr>
        <i/>
        <sz val="10"/>
        <rFont val="Century Gothic"/>
        <family val="2"/>
        <charset val="204"/>
      </rPr>
      <t xml:space="preserve"> 1 л.</t>
    </r>
  </si>
  <si>
    <r>
      <rPr>
        <b/>
        <sz val="10"/>
        <rFont val="Century Gothic"/>
        <family val="2"/>
        <charset val="204"/>
      </rPr>
      <t>Чай</t>
    </r>
    <r>
      <rPr>
        <sz val="10"/>
        <rFont val="Century Gothic"/>
        <family val="2"/>
        <charset val="204"/>
      </rPr>
      <t xml:space="preserve"> </t>
    </r>
    <r>
      <rPr>
        <i/>
        <sz val="10"/>
        <rFont val="Century Gothic"/>
        <family val="2"/>
        <charset val="204"/>
      </rPr>
      <t>черный, зеленый пакетированный 200 мл</t>
    </r>
  </si>
  <si>
    <r>
      <rPr>
        <b/>
        <sz val="10"/>
        <rFont val="Century Gothic"/>
        <family val="2"/>
        <charset val="204"/>
      </rPr>
      <t xml:space="preserve">Кофе </t>
    </r>
    <r>
      <rPr>
        <i/>
        <sz val="10"/>
        <rFont val="Century Gothic"/>
        <family val="2"/>
        <charset val="204"/>
      </rPr>
      <t xml:space="preserve">натуральный зерновой "Американо" 200 мл               </t>
    </r>
    <r>
      <rPr>
        <sz val="10"/>
        <rFont val="Century Gothic"/>
        <family val="2"/>
        <charset val="204"/>
      </rPr>
      <t xml:space="preserve">                                                              </t>
    </r>
  </si>
  <si>
    <t>Организация  банкета в ресторане   «Пале Рояль»</t>
  </si>
  <si>
    <r>
      <t xml:space="preserve">ИТОГО </t>
    </r>
    <r>
      <rPr>
        <i/>
        <sz val="10"/>
        <color theme="0" tint="-0.499984740745262"/>
        <rFont val="Century Gothic"/>
        <family val="2"/>
        <charset val="204"/>
      </rPr>
      <t>(За питание)</t>
    </r>
  </si>
  <si>
    <r>
      <t xml:space="preserve">ИТОГО </t>
    </r>
    <r>
      <rPr>
        <i/>
        <sz val="10"/>
        <color theme="0" tint="-0.499984740745262"/>
        <rFont val="Century Gothic"/>
        <family val="2"/>
        <charset val="204"/>
      </rPr>
      <t>(За без.алк напитки)</t>
    </r>
  </si>
  <si>
    <r>
      <t xml:space="preserve">Заказчик </t>
    </r>
    <r>
      <rPr>
        <i/>
        <sz val="10"/>
        <color theme="1" tint="0.34998626667073579"/>
        <rFont val="Century Gothic"/>
        <family val="2"/>
        <charset val="204"/>
      </rPr>
      <t>(наименование компании / физ.л)</t>
    </r>
  </si>
  <si>
    <t>Предложение по алк. напиткам на банкет</t>
  </si>
  <si>
    <t xml:space="preserve">Сервисный сбор 10% </t>
  </si>
  <si>
    <r>
      <t>ИТОГО (сумма</t>
    </r>
    <r>
      <rPr>
        <i/>
        <sz val="11"/>
        <color theme="1"/>
        <rFont val="Century Gothic"/>
        <family val="2"/>
        <charset val="204"/>
      </rPr>
      <t>)</t>
    </r>
  </si>
  <si>
    <t>Итого (За напитки с обслуживанием)</t>
  </si>
  <si>
    <r>
      <t xml:space="preserve">Шашлычок из овощей </t>
    </r>
    <r>
      <rPr>
        <i/>
        <sz val="10"/>
        <color theme="1"/>
        <rFont val="Century Gothic"/>
        <family val="2"/>
        <charset val="204"/>
      </rPr>
      <t>120 гр.</t>
    </r>
  </si>
  <si>
    <r>
      <t>Шашлычок из свинины</t>
    </r>
    <r>
      <rPr>
        <i/>
        <sz val="10"/>
        <color theme="1"/>
        <rFont val="Century Gothic"/>
        <family val="2"/>
        <charset val="204"/>
      </rPr>
      <t xml:space="preserve"> 120 гр.</t>
    </r>
  </si>
  <si>
    <r>
      <t xml:space="preserve">Шашлычок из курочки </t>
    </r>
    <r>
      <rPr>
        <sz val="10"/>
        <color theme="1"/>
        <rFont val="Century Gothic"/>
        <family val="2"/>
        <charset val="204"/>
      </rPr>
      <t>12</t>
    </r>
    <r>
      <rPr>
        <i/>
        <sz val="10"/>
        <color theme="1"/>
        <rFont val="Century Gothic"/>
        <family val="2"/>
        <charset val="204"/>
      </rPr>
      <t>0 гр.</t>
    </r>
  </si>
  <si>
    <r>
      <t xml:space="preserve">Шашлычок из креветок </t>
    </r>
    <r>
      <rPr>
        <i/>
        <sz val="10"/>
        <color theme="1"/>
        <rFont val="Century Gothic"/>
        <family val="2"/>
        <charset val="204"/>
      </rPr>
      <t>120 гр.</t>
    </r>
  </si>
  <si>
    <r>
      <t xml:space="preserve">Шашлычок из сёмги </t>
    </r>
    <r>
      <rPr>
        <i/>
        <sz val="10"/>
        <color theme="1"/>
        <rFont val="Century Gothic"/>
        <family val="2"/>
        <charset val="204"/>
      </rPr>
      <t>120 гр.</t>
    </r>
  </si>
  <si>
    <r>
      <t xml:space="preserve">Брауни                                                                                                                                </t>
    </r>
    <r>
      <rPr>
        <sz val="9"/>
        <color theme="1"/>
        <rFont val="Century Gothic"/>
        <family val="2"/>
        <charset val="204"/>
      </rPr>
      <t>Насыщенный десерт из тёмного шоколада и какао с плотной текстурой. Традиционно подаётся тёплым, с тающим шариком ванильного мороженого</t>
    </r>
  </si>
  <si>
    <r>
      <t xml:space="preserve">Торт Чёремуховый                                                                                                         </t>
    </r>
    <r>
      <rPr>
        <sz val="9"/>
        <rFont val="Century Gothic"/>
        <family val="2"/>
        <charset val="204"/>
      </rPr>
      <t xml:space="preserve"> Воздушный корж с лёгкой шоколадной ноткой, пропитанный сливочным кремом. Внутри - сочная вишнёвая начинка, придающая приятную кислинку. Идеальный баланс вкусов: нежность крема, терпкость черёмухи и яркий акцент вишни</t>
    </r>
  </si>
  <si>
    <r>
      <t xml:space="preserve">Чизкейк                                                                                                                         </t>
    </r>
    <r>
      <rPr>
        <sz val="9"/>
        <color theme="1"/>
        <rFont val="Century Gothic"/>
        <family val="2"/>
        <charset val="204"/>
      </rPr>
      <t xml:space="preserve">       Изысканный десерт с нежной творожно-сливочной начинкой, взбитой до бархатистой воздушности, на песочной основе</t>
    </r>
  </si>
  <si>
    <t>100/50</t>
  </si>
  <si>
    <r>
      <rPr>
        <b/>
        <sz val="10"/>
        <rFont val="Century Gothic"/>
        <family val="2"/>
        <charset val="204"/>
      </rPr>
      <t>Тольятто</t>
    </r>
    <r>
      <rPr>
        <sz val="10"/>
        <rFont val="Century Gothic"/>
        <family val="2"/>
        <charset val="204"/>
      </rPr>
      <t xml:space="preserve"> 
</t>
    </r>
    <r>
      <rPr>
        <i/>
        <sz val="10"/>
        <rFont val="Century Gothic"/>
        <family val="2"/>
        <charset val="204"/>
      </rPr>
      <t>Медальоны из говядины, микс салата, пармезан, помидоры черри) 200 гр.</t>
    </r>
  </si>
  <si>
    <r>
      <rPr>
        <b/>
        <sz val="10"/>
        <rFont val="Century Gothic"/>
        <family val="2"/>
        <charset val="204"/>
      </rPr>
      <t xml:space="preserve">С чилли креветками и морским гребешком </t>
    </r>
    <r>
      <rPr>
        <sz val="10"/>
        <rFont val="Century Gothic"/>
        <family val="2"/>
        <charset val="204"/>
      </rPr>
      <t xml:space="preserve">
Б</t>
    </r>
    <r>
      <rPr>
        <i/>
        <sz val="10"/>
        <rFont val="Century Gothic"/>
        <family val="2"/>
        <charset val="204"/>
      </rPr>
      <t>рокколли, шампиньоны, редис, листья салата, рукола и кунжутная заправка 200 г.</t>
    </r>
  </si>
  <si>
    <r>
      <rPr>
        <b/>
        <sz val="10"/>
        <rFont val="Century Gothic"/>
        <family val="2"/>
        <charset val="204"/>
      </rPr>
      <t>С телятиной</t>
    </r>
    <r>
      <rPr>
        <sz val="10"/>
        <rFont val="Century Gothic"/>
        <family val="2"/>
        <charset val="204"/>
      </rPr>
      <t xml:space="preserve">
О</t>
    </r>
    <r>
      <rPr>
        <i/>
        <sz val="10"/>
        <rFont val="Century Gothic"/>
        <family val="2"/>
        <charset val="204"/>
      </rPr>
      <t>вощи гриль, вяленые помидоры и ароматная заправка на травах 240 г.</t>
    </r>
    <r>
      <rPr>
        <sz val="10"/>
        <rFont val="Century Gothic"/>
        <family val="2"/>
        <charset val="204"/>
      </rPr>
      <t xml:space="preserve"> </t>
    </r>
  </si>
  <si>
    <r>
      <rPr>
        <b/>
        <sz val="10"/>
        <rFont val="Century Gothic"/>
        <family val="2"/>
        <charset val="204"/>
      </rPr>
      <t xml:space="preserve"> «Рыбное плато»
</t>
    </r>
    <r>
      <rPr>
        <i/>
        <sz val="10"/>
        <rFont val="Century Gothic"/>
        <family val="2"/>
        <charset val="204"/>
      </rPr>
      <t>Слабосолёная сёмужка, копчёный лосось, угорь, икра красная, масляная рыба холодного копчения, маслины и лимон 250/20/50 гр.</t>
    </r>
  </si>
  <si>
    <r>
      <rPr>
        <b/>
        <sz val="10"/>
        <rFont val="Century Gothic"/>
        <family val="2"/>
        <charset val="204"/>
      </rPr>
      <t xml:space="preserve"> «Ассорти мясное»
</t>
    </r>
    <r>
      <rPr>
        <sz val="10"/>
        <rFont val="Century Gothic"/>
        <family val="2"/>
        <charset val="204"/>
      </rPr>
      <t>Д</t>
    </r>
    <r>
      <rPr>
        <i/>
        <sz val="10"/>
        <rFont val="Century Gothic"/>
        <family val="2"/>
        <charset val="204"/>
      </rPr>
      <t>омашняя буженина, отварной телячий язык, ростбиф из парной телятинки, пармская ветчина, утка копченая Подаётся с миксом салатов,виноградом,оливками,сладким перцем  и томатами Черри. 250/180</t>
    </r>
    <r>
      <rPr>
        <sz val="10"/>
        <rFont val="Century Gothic"/>
        <family val="2"/>
        <charset val="204"/>
      </rPr>
      <t xml:space="preserve"> </t>
    </r>
    <r>
      <rPr>
        <i/>
        <sz val="10"/>
        <rFont val="Century Gothic"/>
        <family val="2"/>
        <charset val="204"/>
      </rPr>
      <t>гр.</t>
    </r>
  </si>
  <si>
    <r>
      <rPr>
        <b/>
        <sz val="10"/>
        <rFont val="Century Gothic"/>
        <family val="2"/>
        <charset val="204"/>
      </rPr>
      <t>Соленья бочковые</t>
    </r>
    <r>
      <rPr>
        <sz val="10"/>
        <rFont val="Century Gothic"/>
        <family val="2"/>
        <charset val="204"/>
      </rPr>
      <t>:</t>
    </r>
    <r>
      <rPr>
        <i/>
        <sz val="10"/>
        <rFont val="Century Gothic"/>
        <family val="2"/>
        <charset val="204"/>
      </rPr>
      <t xml:space="preserve">
Солёные огурчики, черемша, квашеная капустка, маринованный чеснок,пряные томаты 240 гр</t>
    </r>
  </si>
  <si>
    <r>
      <rPr>
        <b/>
        <sz val="10"/>
        <rFont val="Century Gothic"/>
        <family val="2"/>
        <charset val="204"/>
      </rPr>
      <t xml:space="preserve"> «Сырная коллекция»</t>
    </r>
    <r>
      <rPr>
        <sz val="10"/>
        <rFont val="Century Gothic"/>
        <family val="2"/>
        <charset val="204"/>
      </rPr>
      <t xml:space="preserve">
А</t>
    </r>
    <r>
      <rPr>
        <i/>
        <sz val="10"/>
        <rFont val="Century Gothic"/>
        <family val="2"/>
        <charset val="204"/>
      </rPr>
      <t>ссорти элитных сыров, дополненных виноградом, мёдом и орехом кешью 120\50\70\30  гр.</t>
    </r>
  </si>
  <si>
    <r>
      <t>С индейкой
И</t>
    </r>
    <r>
      <rPr>
        <i/>
        <sz val="10"/>
        <rFont val="Century Gothic"/>
        <family val="2"/>
        <charset val="204"/>
      </rPr>
      <t xml:space="preserve">ндейка су-вид, салат романо, рукола, помидоры черри, фасоль, красный лук, ореховый соус 195 г. </t>
    </r>
  </si>
  <si>
    <r>
      <rPr>
        <b/>
        <sz val="10"/>
        <rFont val="Century Gothic"/>
        <family val="2"/>
        <charset val="204"/>
      </rPr>
      <t xml:space="preserve"> «Фермер»
</t>
    </r>
    <r>
      <rPr>
        <i/>
        <sz val="10"/>
        <rFont val="Century Gothic"/>
        <family val="2"/>
        <charset val="204"/>
      </rPr>
      <t>Нежная печень кролика, обжаренная на гриле, хрустящая руккола, медово-горчичная заправка. 110 гр</t>
    </r>
  </si>
  <si>
    <r>
      <rPr>
        <b/>
        <sz val="10"/>
        <rFont val="Century Gothic"/>
        <family val="2"/>
        <charset val="204"/>
      </rPr>
      <t xml:space="preserve">От Шевалье Де Оливье 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Традиционный рецепт салата с классическим набором мясопродуктов, филе сёмги слабосолёной  и красной икрой 225 г.</t>
    </r>
  </si>
  <si>
    <r>
      <rPr>
        <b/>
        <sz val="10"/>
        <rFont val="Century Gothic"/>
        <family val="2"/>
        <charset val="204"/>
      </rPr>
      <t xml:space="preserve"> «Мясной купаж»
Т</t>
    </r>
    <r>
      <rPr>
        <i/>
        <sz val="10"/>
        <rFont val="Century Gothic"/>
        <family val="2"/>
        <charset val="204"/>
      </rPr>
      <t>ри вида мяса, жареные грибочки, томаты конкассе и спелый гранат. 240 гр.</t>
    </r>
  </si>
  <si>
    <r>
      <rPr>
        <b/>
        <sz val="10"/>
        <rFont val="Century Gothic"/>
        <family val="2"/>
        <charset val="204"/>
      </rPr>
      <t>Нисуаз</t>
    </r>
    <r>
      <rPr>
        <sz val="10"/>
        <rFont val="Century Gothic"/>
        <family val="2"/>
        <charset val="204"/>
      </rPr>
      <t xml:space="preserve">
Т</t>
    </r>
    <r>
      <rPr>
        <i/>
        <sz val="10"/>
        <rFont val="Century Gothic"/>
        <family val="2"/>
        <charset val="204"/>
      </rPr>
      <t>ёплый салат с овощами и тунцом блю фин 200 г.</t>
    </r>
  </si>
  <si>
    <r>
      <t xml:space="preserve">С козьим сыром и цукини 
</t>
    </r>
    <r>
      <rPr>
        <i/>
        <sz val="10"/>
        <rFont val="Century Gothic"/>
        <family val="2"/>
        <charset val="204"/>
      </rPr>
      <t>Рукола, фриллис, помидоры черри, кедровый орех, французская заправка 220 г.</t>
    </r>
  </si>
  <si>
    <r>
      <t xml:space="preserve">Дольче пьяно 
</t>
    </r>
    <r>
      <rPr>
        <i/>
        <sz val="10"/>
        <color theme="1"/>
        <rFont val="Century Gothic"/>
        <family val="2"/>
        <charset val="204"/>
      </rPr>
      <t>Сёмга, припущенная в винном соусе, подается с картофельным пюре 90/100/70/20 г.</t>
    </r>
  </si>
  <si>
    <r>
      <t xml:space="preserve">Стейк из семги с крем рисом и шпинатным соусом
</t>
    </r>
    <r>
      <rPr>
        <i/>
        <sz val="10"/>
        <color theme="1"/>
        <rFont val="Century Gothic"/>
        <family val="2"/>
        <charset val="204"/>
      </rPr>
      <t>Стейк из семги на гриле, подается с шафрановым рисом и шпинатным соусом 90/100/50/30 г.</t>
    </r>
  </si>
  <si>
    <r>
      <t xml:space="preserve">Филе мурманской трески 
</t>
    </r>
    <r>
      <rPr>
        <sz val="10"/>
        <color theme="1"/>
        <rFont val="Century Gothic"/>
        <family val="2"/>
        <charset val="204"/>
      </rPr>
      <t>Ф</t>
    </r>
    <r>
      <rPr>
        <i/>
        <sz val="10"/>
        <color theme="1"/>
        <rFont val="Century Gothic"/>
        <family val="2"/>
        <charset val="204"/>
      </rPr>
      <t>иле трески, запеченное в кляре, гармонично дополнено соусом на основе шампиньонов, морских водорослей и устричного соуса 420 г.</t>
    </r>
  </si>
  <si>
    <r>
      <rPr>
        <b/>
        <sz val="10"/>
        <rFont val="Century Gothic"/>
        <family val="2"/>
        <charset val="204"/>
      </rPr>
      <t>Медальоны из телячьей вырезки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Медальоны, приготовленные на гриле, подаются с руколой, печеными томатыми и соусом тоннато 120/15/70/30 г.</t>
    </r>
  </si>
  <si>
    <t>Штрудель яблочный</t>
  </si>
  <si>
    <r>
      <t xml:space="preserve">Панна - котта                                                                                                                                                        </t>
    </r>
    <r>
      <rPr>
        <sz val="10"/>
        <color theme="1"/>
        <rFont val="Century Gothic"/>
        <family val="2"/>
        <charset val="204"/>
      </rPr>
      <t xml:space="preserve"> Итальянский сливочный десерт с ванильным ароматом и бархатной текстурой с прослойкой из сезонных фруктов или ягод</t>
    </r>
    <r>
      <rPr>
        <b/>
        <sz val="10"/>
        <color theme="1"/>
        <rFont val="Century Gothic"/>
        <family val="2"/>
        <charset val="204"/>
      </rPr>
      <t>.</t>
    </r>
    <r>
      <rPr>
        <sz val="10"/>
        <color theme="1"/>
        <rFont val="Century Gothic"/>
        <family val="2"/>
        <charset val="204"/>
      </rPr>
      <t xml:space="preserve"> (Манго, апельсин, грейпфрут, мандарин, клубника)</t>
    </r>
  </si>
  <si>
    <r>
      <t xml:space="preserve">Холодец                                                                                                                            </t>
    </r>
    <r>
      <rPr>
        <sz val="10"/>
        <rFont val="Century Gothic"/>
        <family val="2"/>
        <charset val="204"/>
      </rPr>
      <t xml:space="preserve"> Традиционное русское блюдо, приготовленное из насыщенного мясного бульона. Подаётся с гренками и горчицей. 180гр</t>
    </r>
  </si>
  <si>
    <r>
      <t xml:space="preserve">Ростбиф из говядины                                                                                                    </t>
    </r>
    <r>
      <rPr>
        <sz val="10"/>
        <rFont val="Century Gothic"/>
        <family val="2"/>
        <charset val="204"/>
      </rPr>
      <t>Маринованная вырезка из телятины, пармезан, микс салата, помидоры черри. 150гр</t>
    </r>
  </si>
  <si>
    <r>
      <t xml:space="preserve">Скоблянка                                                                                                                              </t>
    </r>
    <r>
      <rPr>
        <sz val="10"/>
        <rFont val="Century Gothic"/>
        <family val="2"/>
        <charset val="204"/>
      </rPr>
      <t>Свиная шейка и куриное филе, запеченные под сырной корочкой с жареным картофелем и шампиньонами. 350гр</t>
    </r>
  </si>
  <si>
    <r>
      <t xml:space="preserve">Жаркое из мяса дичи                                                                                                      </t>
    </r>
    <r>
      <rPr>
        <sz val="10"/>
        <rFont val="Century Gothic"/>
        <family val="2"/>
        <charset val="204"/>
      </rPr>
      <t>Крупные куски лосиного мяса, обжаренные и медленно тушённые с молодым картофелем, свежими шампиньонами и лучком в ароматном соусе. 350гр</t>
    </r>
  </si>
  <si>
    <r>
      <rPr>
        <b/>
        <sz val="10"/>
        <rFont val="Century Gothic"/>
        <family val="2"/>
        <charset val="204"/>
      </rPr>
      <t xml:space="preserve">Слабосоленая семужка </t>
    </r>
    <r>
      <rPr>
        <sz val="10"/>
        <rFont val="Century Gothic"/>
        <family val="2"/>
        <charset val="204"/>
      </rPr>
      <t xml:space="preserve">
Л</t>
    </r>
    <r>
      <rPr>
        <i/>
        <sz val="10"/>
        <rFont val="Century Gothic"/>
        <family val="2"/>
        <charset val="204"/>
      </rPr>
      <t>омтики слабосоленой семужки 100/20/30 г.</t>
    </r>
  </si>
  <si>
    <r>
      <rPr>
        <b/>
        <sz val="10"/>
        <color theme="1"/>
        <rFont val="Century Gothic"/>
        <family val="2"/>
        <charset val="204"/>
      </rPr>
      <t xml:space="preserve">Куриная грудка  «Кремю»
</t>
    </r>
    <r>
      <rPr>
        <i/>
        <sz val="10"/>
        <color theme="1"/>
        <rFont val="Century Gothic"/>
        <family val="2"/>
        <charset val="204"/>
      </rPr>
      <t>Куриная грудка, обжаренная на гриле. Подаётся с соусом  «Кремю» из шампиньонов, тушеных в белом вине со сливками. Гарнируется запеченным беби картофелем 150\100\70 гр.</t>
    </r>
  </si>
  <si>
    <r>
      <rPr>
        <b/>
        <sz val="10"/>
        <rFont val="Century Gothic"/>
        <family val="2"/>
        <charset val="204"/>
      </rPr>
      <t>Селедочка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Сельдь с обжаренным на гриле картофелем и красным луком 200 г.</t>
    </r>
  </si>
  <si>
    <r>
      <rPr>
        <b/>
        <sz val="10"/>
        <rFont val="Century Gothic"/>
        <family val="2"/>
        <charset val="204"/>
      </rPr>
      <t>Говяжьи щечки с пюре/рататуй</t>
    </r>
    <r>
      <rPr>
        <sz val="10"/>
        <rFont val="Century Gothic"/>
        <family val="2"/>
        <charset val="204"/>
      </rPr>
      <t xml:space="preserve">
</t>
    </r>
    <r>
      <rPr>
        <i/>
        <sz val="10"/>
        <rFont val="Century Gothic"/>
        <family val="2"/>
        <charset val="204"/>
      </rPr>
      <t>Нежнейшее мясо с картофельным пюре, подается с соусом вишневый демиглас 420 г.</t>
    </r>
  </si>
  <si>
    <r>
      <t>Abrau Durso /</t>
    </r>
    <r>
      <rPr>
        <sz val="12"/>
        <rFont val="Century Gothic"/>
        <family val="2"/>
        <charset val="204"/>
      </rPr>
      <t xml:space="preserve"> Абрау дюрсо (Белое) Полусухое Россия 0,75 л.</t>
    </r>
  </si>
  <si>
    <r>
      <t xml:space="preserve">Bruni Cuvee Dolce </t>
    </r>
    <r>
      <rPr>
        <sz val="12"/>
        <rFont val="Century Gothic"/>
        <family val="2"/>
        <charset val="204"/>
      </rPr>
      <t>/ Бруни Кувэ Дольче (Белое) Сладкое Италия. 0,75</t>
    </r>
    <r>
      <rPr>
        <b/>
        <sz val="12"/>
        <rFont val="Century Gothic"/>
        <family val="2"/>
        <charset val="204"/>
      </rPr>
      <t xml:space="preserve"> л.</t>
    </r>
  </si>
  <si>
    <r>
      <rPr>
        <b/>
        <sz val="12"/>
        <color theme="1"/>
        <rFont val="Century Gothic"/>
        <family val="2"/>
        <charset val="204"/>
      </rPr>
      <t xml:space="preserve">The Pogues </t>
    </r>
    <r>
      <rPr>
        <sz val="12"/>
        <color theme="1"/>
        <rFont val="Century Gothic"/>
        <family val="2"/>
        <charset val="204"/>
      </rPr>
      <t xml:space="preserve">/ </t>
    </r>
    <r>
      <rPr>
        <i/>
        <sz val="12"/>
        <color theme="1"/>
        <rFont val="Century Gothic"/>
        <family val="2"/>
        <charset val="204"/>
      </rPr>
      <t>Поугс Ирландия 0,7</t>
    </r>
    <r>
      <rPr>
        <sz val="12"/>
        <color theme="1"/>
        <rFont val="Century Gothic"/>
        <family val="2"/>
        <charset val="204"/>
      </rPr>
      <t xml:space="preserve"> л.</t>
    </r>
  </si>
  <si>
    <r>
      <rPr>
        <b/>
        <sz val="12"/>
        <color theme="1"/>
        <rFont val="Century Gothic"/>
        <family val="2"/>
        <charset val="204"/>
      </rPr>
      <t>William Lawson's</t>
    </r>
    <r>
      <rPr>
        <sz val="12"/>
        <color theme="1"/>
        <rFont val="Century Gothic"/>
        <family val="2"/>
        <charset val="204"/>
      </rPr>
      <t xml:space="preserve"> /</t>
    </r>
    <r>
      <rPr>
        <i/>
        <sz val="12"/>
        <color theme="1"/>
        <rFont val="Century Gothic"/>
        <family val="2"/>
        <charset val="204"/>
      </rPr>
      <t xml:space="preserve"> Вильям Лоусонс Шотландия 0,7</t>
    </r>
    <r>
      <rPr>
        <sz val="12"/>
        <color theme="1"/>
        <rFont val="Century Gothic"/>
        <family val="2"/>
        <charset val="204"/>
      </rPr>
      <t xml:space="preserve"> л.</t>
    </r>
  </si>
  <si>
    <r>
      <rPr>
        <b/>
        <sz val="12"/>
        <color theme="1"/>
        <rFont val="Century Gothic"/>
        <family val="2"/>
        <charset val="204"/>
      </rPr>
      <t>MONNET VSOP</t>
    </r>
    <r>
      <rPr>
        <sz val="12"/>
        <color theme="1"/>
        <rFont val="Century Gothic"/>
        <family val="2"/>
        <charset val="204"/>
      </rPr>
      <t xml:space="preserve"> /</t>
    </r>
    <r>
      <rPr>
        <i/>
        <sz val="12"/>
        <color theme="1"/>
        <rFont val="Century Gothic"/>
        <family val="2"/>
        <charset val="204"/>
      </rPr>
      <t xml:space="preserve"> МОННЕ ВСОП Франция 0,7 л.</t>
    </r>
  </si>
  <si>
    <r>
      <rPr>
        <b/>
        <sz val="12"/>
        <color theme="1"/>
        <rFont val="Century Gothic"/>
        <family val="2"/>
        <charset val="204"/>
      </rPr>
      <t xml:space="preserve">MONNET VS </t>
    </r>
    <r>
      <rPr>
        <sz val="12"/>
        <color theme="1"/>
        <rFont val="Century Gothic"/>
        <family val="2"/>
        <charset val="204"/>
      </rPr>
      <t>/</t>
    </r>
    <r>
      <rPr>
        <i/>
        <sz val="12"/>
        <color theme="1"/>
        <rFont val="Century Gothic"/>
        <family val="2"/>
        <charset val="204"/>
      </rPr>
      <t xml:space="preserve">  МОННЕ ВС Франция 0,7 л.</t>
    </r>
  </si>
  <si>
    <r>
      <rPr>
        <b/>
        <sz val="12"/>
        <rFont val="Century Gothic"/>
        <family val="2"/>
        <charset val="204"/>
      </rPr>
      <t xml:space="preserve">Petit Chablis Herve Azo / </t>
    </r>
    <r>
      <rPr>
        <sz val="12"/>
        <rFont val="Century Gothic"/>
        <family val="2"/>
        <charset val="204"/>
      </rPr>
      <t xml:space="preserve">Пти Шабли Эрве Азо </t>
    </r>
    <r>
      <rPr>
        <i/>
        <sz val="12"/>
        <rFont val="Century Gothic"/>
        <family val="2"/>
        <charset val="204"/>
      </rPr>
      <t>Сухое Франция 0,75 л.</t>
    </r>
  </si>
  <si>
    <r>
      <rPr>
        <b/>
        <sz val="12"/>
        <rFont val="Century Gothic"/>
        <family val="2"/>
        <charset val="204"/>
      </rPr>
      <t xml:space="preserve">Terre Allegre Trebbiano Puglia  / </t>
    </r>
    <r>
      <rPr>
        <sz val="12"/>
        <rFont val="Century Gothic"/>
        <family val="2"/>
        <charset val="204"/>
      </rPr>
      <t xml:space="preserve">Терре Аллегре Треббьяно Апулия. </t>
    </r>
    <r>
      <rPr>
        <i/>
        <sz val="12"/>
        <rFont val="Century Gothic"/>
        <family val="2"/>
        <charset val="204"/>
      </rPr>
      <t>Полусладкое Италия 0,75 л.</t>
    </r>
    <r>
      <rPr>
        <sz val="12"/>
        <rFont val="Century Gothic"/>
        <family val="2"/>
        <charset val="204"/>
      </rPr>
      <t xml:space="preserve"> </t>
    </r>
  </si>
  <si>
    <r>
      <rPr>
        <b/>
        <sz val="12"/>
        <rFont val="Century Gothic"/>
        <family val="2"/>
        <charset val="204"/>
      </rPr>
      <t>Hans Baer Riesling /</t>
    </r>
    <r>
      <rPr>
        <sz val="12"/>
        <rFont val="Century Gothic"/>
        <family val="2"/>
        <charset val="204"/>
      </rPr>
      <t xml:space="preserve">Ханс Баер Рислинг </t>
    </r>
    <r>
      <rPr>
        <i/>
        <sz val="12"/>
        <rFont val="Century Gothic"/>
        <family val="2"/>
        <charset val="204"/>
      </rPr>
      <t>Полусухое Германия 0,75 л. </t>
    </r>
  </si>
  <si>
    <r>
      <rPr>
        <b/>
        <sz val="12"/>
        <rFont val="Century Gothic"/>
        <family val="2"/>
        <charset val="204"/>
      </rPr>
      <t xml:space="preserve">Pinot Grigio, Casa Defra / </t>
    </r>
    <r>
      <rPr>
        <sz val="12"/>
        <rFont val="Century Gothic"/>
        <family val="2"/>
        <charset val="204"/>
      </rPr>
      <t xml:space="preserve">Пино Гриджио </t>
    </r>
    <r>
      <rPr>
        <i/>
        <sz val="12"/>
        <rFont val="Century Gothic"/>
        <family val="2"/>
        <charset val="204"/>
      </rPr>
      <t>Полусухое Италия 0,75 л. </t>
    </r>
  </si>
  <si>
    <r>
      <rPr>
        <b/>
        <sz val="12"/>
        <rFont val="Century Gothic"/>
        <family val="2"/>
        <charset val="204"/>
      </rPr>
      <t xml:space="preserve">Terre Allegre Sangiovese Puglia / </t>
    </r>
    <r>
      <rPr>
        <sz val="12"/>
        <rFont val="Century Gothic"/>
        <family val="2"/>
        <charset val="204"/>
      </rPr>
      <t xml:space="preserve">Терре Аллегре Санджовезе Апулия </t>
    </r>
    <r>
      <rPr>
        <i/>
        <sz val="12"/>
        <rFont val="Century Gothic"/>
        <family val="2"/>
        <charset val="204"/>
      </rPr>
      <t>Полусладкое Италия 0,75 л. </t>
    </r>
  </si>
  <si>
    <r>
      <rPr>
        <b/>
        <sz val="12"/>
        <rFont val="Century Gothic"/>
        <family val="2"/>
        <charset val="204"/>
      </rPr>
      <t xml:space="preserve">TINI Montepulciano d'Abruzzo / </t>
    </r>
    <r>
      <rPr>
        <sz val="12"/>
        <rFont val="Century Gothic"/>
        <family val="2"/>
        <charset val="204"/>
      </rPr>
      <t xml:space="preserve">ТИНИ Монтепульчано д'Абруццо 
</t>
    </r>
    <r>
      <rPr>
        <i/>
        <sz val="12"/>
        <rFont val="Century Gothic"/>
        <family val="2"/>
        <charset val="204"/>
      </rPr>
      <t>Сухое Италия 0,75 л. </t>
    </r>
  </si>
  <si>
    <r>
      <rPr>
        <b/>
        <sz val="12"/>
        <rFont val="Century Gothic"/>
        <family val="2"/>
        <charset val="204"/>
      </rPr>
      <t xml:space="preserve">Merlot, Casa Defra/ </t>
    </r>
    <r>
      <rPr>
        <sz val="12"/>
        <rFont val="Century Gothic"/>
        <family val="2"/>
        <charset val="204"/>
      </rPr>
      <t xml:space="preserve">Мерло, Каза Дефра </t>
    </r>
    <r>
      <rPr>
        <i/>
        <sz val="12"/>
        <rFont val="Century Gothic"/>
        <family val="2"/>
        <charset val="204"/>
      </rPr>
      <t>Полусухое Италия 0,75 л. </t>
    </r>
  </si>
  <si>
    <r>
      <rPr>
        <b/>
        <sz val="12"/>
        <rFont val="Century Gothic"/>
        <family val="2"/>
        <charset val="204"/>
      </rPr>
      <t>Camden Park Shiraz / </t>
    </r>
    <r>
      <rPr>
        <sz val="12"/>
        <rFont val="Century Gothic"/>
        <family val="2"/>
        <charset val="204"/>
      </rPr>
      <t xml:space="preserve"> Камден Парк Шираз </t>
    </r>
    <r>
      <rPr>
        <i/>
        <sz val="12"/>
        <rFont val="Century Gothic"/>
        <family val="2"/>
        <charset val="204"/>
      </rPr>
      <t>Полусухое Австралия л 0,75 л.</t>
    </r>
  </si>
  <si>
    <t>Дата составления меню 28.01.2026</t>
  </si>
  <si>
    <r>
      <t>ZB Wine Moscato /</t>
    </r>
    <r>
      <rPr>
        <sz val="12"/>
        <rFont val="Century Gothic"/>
        <family val="2"/>
        <charset val="204"/>
      </rPr>
      <t xml:space="preserve"> ЗБ вайн Мускат. Полусладкое Россия 0,75 л.</t>
    </r>
  </si>
  <si>
    <r>
      <t xml:space="preserve">Valery Zaharin Good Year Pinot Noir / </t>
    </r>
    <r>
      <rPr>
        <i/>
        <sz val="12"/>
        <rFont val="Century Gothic"/>
        <family val="2"/>
        <charset val="204"/>
      </rPr>
      <t>Валерий Захарьин Хороший Год Пино Нуар Полусладкое Россия 0,75 л.</t>
    </r>
  </si>
  <si>
    <r>
      <t xml:space="preserve">Брускетта с куриной печенью                                                                                          </t>
    </r>
    <r>
      <rPr>
        <sz val="10"/>
        <rFont val="Century Gothic"/>
        <family val="2"/>
        <charset val="204"/>
      </rPr>
      <t xml:space="preserve">    Поджаренный хрустящий хлеб, покрытый паштетом из куриной печени и освежающей моченой брусникой.120гр</t>
    </r>
  </si>
  <si>
    <r>
      <rPr>
        <b/>
        <sz val="10"/>
        <color theme="1"/>
        <rFont val="Century Gothic"/>
        <family val="2"/>
        <charset val="204"/>
      </rPr>
      <t xml:space="preserve">Хлебная корзинка </t>
    </r>
    <r>
      <rPr>
        <i/>
        <sz val="10"/>
        <color theme="1"/>
        <rFont val="Century Gothic"/>
        <family val="2"/>
        <charset val="204"/>
      </rPr>
      <t xml:space="preserve">
Французская, злаковая, бородинская и пшеничная булочка с кунжутом 4 шт</t>
    </r>
  </si>
  <si>
    <t>Банкетное меню  ресторан "Пале Рояль"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</si>
</sst>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45" x14ac:knownFonts="1">
    <font>
      <sz val="10"/>
      <color theme="1"/>
      <name val="Arial Cy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name val="Century Gothic"/>
      <family val="2"/>
      <charset val="204"/>
    </font>
    <font>
      <sz val="11"/>
      <name val="Century Gothic"/>
      <family val="2"/>
      <charset val="204"/>
    </font>
    <font>
      <sz val="12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11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i/>
      <sz val="12"/>
      <color theme="1"/>
      <name val="Century Gothic"/>
      <family val="2"/>
      <charset val="204"/>
    </font>
    <font>
      <i/>
      <sz val="12"/>
      <name val="Century Gothic"/>
      <family val="2"/>
      <charset val="204"/>
    </font>
    <font>
      <sz val="12"/>
      <name val="Algerian"/>
      <family val="5"/>
    </font>
    <font>
      <sz val="12"/>
      <color theme="5" tint="-0.249977111117893"/>
      <name val="Century Gothic"/>
      <family val="2"/>
      <charset val="204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b/>
      <u/>
      <sz val="12"/>
      <color theme="1"/>
      <name val="Century Gothic"/>
      <family val="2"/>
      <charset val="204"/>
    </font>
    <font>
      <i/>
      <sz val="11"/>
      <color theme="1"/>
      <name val="Century Gothic"/>
      <family val="2"/>
      <charset val="204"/>
    </font>
    <font>
      <sz val="10"/>
      <color theme="1"/>
      <name val="Arial Cyr"/>
    </font>
    <font>
      <b/>
      <sz val="12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0"/>
      <name val="Century Gothic"/>
      <family val="2"/>
      <charset val="204"/>
    </font>
    <font>
      <sz val="10"/>
      <color theme="1"/>
      <name val="Century Gothic"/>
      <family val="2"/>
      <charset val="204"/>
    </font>
    <font>
      <sz val="10"/>
      <name val="Century Gothic"/>
      <family val="2"/>
      <charset val="204"/>
    </font>
    <font>
      <i/>
      <sz val="10"/>
      <name val="Century Gothic"/>
      <family val="2"/>
      <charset val="204"/>
    </font>
    <font>
      <b/>
      <i/>
      <sz val="10"/>
      <color theme="1"/>
      <name val="Century Gothic"/>
      <family val="2"/>
      <charset val="204"/>
    </font>
    <font>
      <b/>
      <sz val="10"/>
      <color theme="1"/>
      <name val="Century Gothic"/>
      <family val="2"/>
      <charset val="204"/>
    </font>
    <font>
      <i/>
      <sz val="10"/>
      <color theme="1"/>
      <name val="Century Gothic"/>
      <family val="2"/>
      <charset val="204"/>
    </font>
    <font>
      <b/>
      <sz val="10"/>
      <color theme="0"/>
      <name val="Century Gothic"/>
      <family val="2"/>
      <charset val="204"/>
    </font>
    <font>
      <b/>
      <i/>
      <sz val="10"/>
      <color theme="0"/>
      <name val="Century Gothic"/>
      <family val="2"/>
      <charset val="204"/>
    </font>
    <font>
      <b/>
      <sz val="10"/>
      <color theme="0" tint="-0.499984740745262"/>
      <name val="Century Gothic"/>
      <family val="2"/>
      <charset val="204"/>
    </font>
    <font>
      <i/>
      <sz val="10"/>
      <color theme="0" tint="-0.499984740745262"/>
      <name val="Century Gothic"/>
      <family val="2"/>
      <charset val="204"/>
    </font>
    <font>
      <sz val="10"/>
      <color theme="0" tint="-0.499984740745262"/>
      <name val="Century Gothic"/>
      <family val="2"/>
      <charset val="204"/>
    </font>
    <font>
      <b/>
      <sz val="10"/>
      <color theme="1" tint="0.34998626667073579"/>
      <name val="Century Gothic"/>
      <family val="2"/>
      <charset val="204"/>
    </font>
    <font>
      <i/>
      <sz val="10"/>
      <color theme="1" tint="0.34998626667073579"/>
      <name val="Century Gothic"/>
      <family val="2"/>
      <charset val="204"/>
    </font>
    <font>
      <b/>
      <sz val="14"/>
      <color theme="1" tint="0.34998626667073579"/>
      <name val="Century Gothic"/>
      <family val="2"/>
      <charset val="204"/>
    </font>
    <font>
      <b/>
      <i/>
      <sz val="10"/>
      <color theme="1" tint="0.34998626667073579"/>
      <name val="Century Gothic"/>
      <family val="2"/>
      <charset val="204"/>
    </font>
    <font>
      <b/>
      <sz val="8"/>
      <color theme="1" tint="0.34998626667073579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9"/>
      <color theme="1"/>
      <name val="Century Gothic"/>
      <family val="2"/>
      <charset val="204"/>
    </font>
    <font>
      <sz val="9"/>
      <name val="Century Gothic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5" tint="0.79998168889431442"/>
        <bgColor rgb="FFF2F2F2"/>
      </patternFill>
    </fill>
    <fill>
      <patternFill patternType="solid">
        <fgColor indexed="65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1"/>
        <bgColor theme="0"/>
      </patternFill>
    </fill>
    <fill>
      <patternFill patternType="solid">
        <fgColor theme="5" tint="0.59999389629810485"/>
        <bgColor theme="0"/>
      </patternFill>
    </fill>
  </fills>
  <borders count="16">
    <border>
      <left/>
      <right/>
      <top/>
      <bottom/>
      <diagonal/>
    </border>
    <border>
      <left style="thin">
        <color rgb="FFFF9999"/>
      </left>
      <right style="thin">
        <color rgb="FFFF9999"/>
      </right>
      <top style="thin">
        <color rgb="FFFF9999"/>
      </top>
      <bottom style="thin">
        <color rgb="FFFF9999"/>
      </bottom>
      <diagonal/>
    </border>
    <border>
      <left style="thin">
        <color rgb="FFFF9999"/>
      </left>
      <right/>
      <top style="thin">
        <color rgb="FFFF9999"/>
      </top>
      <bottom style="thin">
        <color rgb="FFFF9999"/>
      </bottom>
      <diagonal/>
    </border>
    <border>
      <left/>
      <right/>
      <top style="thin">
        <color rgb="FFFF9999"/>
      </top>
      <bottom style="thin">
        <color rgb="FFFF9999"/>
      </bottom>
      <diagonal/>
    </border>
    <border>
      <left/>
      <right style="thin">
        <color rgb="FFFF9999"/>
      </right>
      <top style="thin">
        <color rgb="FFFF9999"/>
      </top>
      <bottom style="thin">
        <color rgb="FFFF9999"/>
      </bottom>
      <diagonal/>
    </border>
    <border>
      <left style="thin">
        <color rgb="FFFF9999"/>
      </left>
      <right/>
      <top style="thin">
        <color rgb="FFFF9999"/>
      </top>
      <bottom/>
      <diagonal/>
    </border>
    <border>
      <left/>
      <right style="thin">
        <color rgb="FFFF9999"/>
      </right>
      <top style="thin">
        <color rgb="FFFF9999"/>
      </top>
      <bottom/>
      <diagonal/>
    </border>
    <border>
      <left style="thin">
        <color rgb="FFFF9999"/>
      </left>
      <right/>
      <top/>
      <bottom style="thin">
        <color rgb="FFFF9999"/>
      </bottom>
      <diagonal/>
    </border>
    <border>
      <left/>
      <right style="thin">
        <color rgb="FFFF9999"/>
      </right>
      <top/>
      <bottom style="thin">
        <color rgb="FFFF9999"/>
      </bottom>
      <diagonal/>
    </border>
    <border>
      <left/>
      <right/>
      <top style="thin">
        <color rgb="FFFF9999"/>
      </top>
      <bottom/>
      <diagonal/>
    </border>
    <border>
      <left/>
      <right/>
      <top/>
      <bottom style="thin">
        <color rgb="FFFF9999"/>
      </bottom>
      <diagonal/>
    </border>
    <border>
      <left style="thin">
        <color rgb="FFFF9999"/>
      </left>
      <right/>
      <top/>
      <bottom/>
      <diagonal/>
    </border>
    <border>
      <left/>
      <right style="thin">
        <color rgb="FFFF9999"/>
      </right>
      <top/>
      <bottom/>
      <diagonal/>
    </border>
    <border>
      <left style="thin">
        <color rgb="FFFF9999"/>
      </left>
      <right style="thin">
        <color rgb="FFFF9999"/>
      </right>
      <top style="thin">
        <color rgb="FFFF9999"/>
      </top>
      <bottom/>
      <diagonal/>
    </border>
    <border>
      <left style="thin">
        <color rgb="FFFF9999"/>
      </left>
      <right style="thin">
        <color rgb="FFFF9999"/>
      </right>
      <top/>
      <bottom style="thin">
        <color rgb="FFFF9999"/>
      </bottom>
      <diagonal/>
    </border>
    <border>
      <left style="thin">
        <color rgb="FFFF9999"/>
      </left>
      <right style="thin">
        <color rgb="FFFF9999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4" fontId="20" fillId="0" borderId="0" applyFont="0" applyFill="0" applyBorder="0" applyAlignment="0" applyProtection="0"/>
  </cellStyleXfs>
  <cellXfs count="161">
    <xf numFmtId="0" fontId="0" fillId="0" borderId="0" xfId="0"/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7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5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4" fillId="0" borderId="0" xfId="0" applyFont="1"/>
    <xf numFmtId="0" fontId="16" fillId="3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/>
    </xf>
    <xf numFmtId="0" fontId="14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7" fillId="3" borderId="0" xfId="0" applyFont="1" applyFill="1" applyAlignment="1">
      <alignment horizontal="center" vertical="center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44" fontId="26" fillId="10" borderId="1" xfId="3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left" vertical="center" wrapText="1"/>
    </xf>
    <xf numFmtId="0" fontId="26" fillId="9" borderId="1" xfId="2" applyFont="1" applyFill="1" applyBorder="1" applyAlignment="1">
      <alignment horizontal="center" vertical="center" wrapText="1"/>
    </xf>
    <xf numFmtId="49" fontId="27" fillId="8" borderId="1" xfId="0" applyNumberFormat="1" applyFont="1" applyFill="1" applyBorder="1" applyAlignment="1">
      <alignment horizontal="left" vertical="center" wrapText="1"/>
    </xf>
    <xf numFmtId="49" fontId="27" fillId="8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44" fontId="27" fillId="0" borderId="1" xfId="3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left" vertical="center" wrapText="1"/>
    </xf>
    <xf numFmtId="0" fontId="30" fillId="1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1" fillId="9" borderId="1" xfId="0" applyFont="1" applyFill="1" applyBorder="1" applyAlignment="1">
      <alignment horizontal="center" vertical="center" wrapText="1"/>
    </xf>
    <xf numFmtId="44" fontId="30" fillId="9" borderId="1" xfId="3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44" fontId="32" fillId="17" borderId="1" xfId="3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32" fillId="18" borderId="0" xfId="0" applyFont="1" applyFill="1" applyBorder="1" applyAlignment="1">
      <alignment horizontal="center" vertical="center" wrapText="1"/>
    </xf>
    <xf numFmtId="0" fontId="32" fillId="17" borderId="0" xfId="0" applyFont="1" applyFill="1" applyBorder="1" applyAlignment="1">
      <alignment horizontal="center" vertical="center" wrapText="1"/>
    </xf>
    <xf numFmtId="0" fontId="32" fillId="16" borderId="0" xfId="0" applyFont="1" applyFill="1" applyBorder="1" applyAlignment="1">
      <alignment horizontal="center" vertical="center" wrapText="1"/>
    </xf>
    <xf numFmtId="44" fontId="31" fillId="9" borderId="1" xfId="3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4" fontId="29" fillId="9" borderId="1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2" fillId="16" borderId="0" xfId="0" applyFont="1" applyFill="1" applyAlignment="1">
      <alignment horizontal="center" vertical="center"/>
    </xf>
    <xf numFmtId="44" fontId="26" fillId="7" borderId="12" xfId="3" applyFont="1" applyFill="1" applyBorder="1" applyAlignment="1">
      <alignment horizontal="center" vertical="center" wrapText="1"/>
    </xf>
    <xf numFmtId="0" fontId="26" fillId="7" borderId="12" xfId="2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9" borderId="1" xfId="0" applyFont="1" applyFill="1" applyBorder="1" applyAlignment="1">
      <alignment horizontal="left" vertical="center" wrapText="1"/>
    </xf>
    <xf numFmtId="0" fontId="31" fillId="9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44" fontId="36" fillId="7" borderId="12" xfId="3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left" vertical="center" wrapText="1"/>
    </xf>
    <xf numFmtId="0" fontId="37" fillId="7" borderId="1" xfId="0" applyFont="1" applyFill="1" applyBorder="1" applyAlignment="1">
      <alignment horizontal="center" vertical="center" wrapText="1"/>
    </xf>
    <xf numFmtId="44" fontId="37" fillId="7" borderId="1" xfId="3" applyFont="1" applyFill="1" applyBorder="1" applyAlignment="1">
      <alignment horizontal="center" vertical="center"/>
    </xf>
    <xf numFmtId="44" fontId="37" fillId="7" borderId="1" xfId="3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left" vertical="center"/>
    </xf>
    <xf numFmtId="44" fontId="32" fillId="17" borderId="12" xfId="0" applyNumberFormat="1" applyFont="1" applyFill="1" applyBorder="1" applyAlignment="1">
      <alignment horizontal="center" vertical="center" wrapText="1"/>
    </xf>
    <xf numFmtId="44" fontId="26" fillId="0" borderId="0" xfId="0" applyNumberFormat="1" applyFont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44" fontId="26" fillId="10" borderId="4" xfId="3" applyFont="1" applyFill="1" applyBorder="1" applyAlignment="1">
      <alignment horizontal="center" vertical="center" wrapText="1"/>
    </xf>
    <xf numFmtId="44" fontId="26" fillId="9" borderId="13" xfId="3" applyFont="1" applyFill="1" applyBorder="1" applyAlignment="1">
      <alignment horizontal="center" vertical="center" wrapText="1"/>
    </xf>
    <xf numFmtId="0" fontId="31" fillId="9" borderId="14" xfId="0" applyFont="1" applyFill="1" applyBorder="1" applyAlignment="1">
      <alignment horizontal="center" vertical="center" wrapText="1"/>
    </xf>
    <xf numFmtId="44" fontId="26" fillId="0" borderId="1" xfId="0" applyNumberFormat="1" applyFont="1" applyBorder="1" applyAlignment="1">
      <alignment horizontal="center" vertical="center"/>
    </xf>
    <xf numFmtId="44" fontId="26" fillId="0" borderId="15" xfId="0" applyNumberFormat="1" applyFont="1" applyBorder="1" applyAlignment="1">
      <alignment horizontal="center" vertical="center"/>
    </xf>
    <xf numFmtId="44" fontId="26" fillId="0" borderId="13" xfId="0" applyNumberFormat="1" applyFont="1" applyBorder="1" applyAlignment="1">
      <alignment horizontal="center" vertical="center"/>
    </xf>
    <xf numFmtId="44" fontId="26" fillId="0" borderId="14" xfId="0" applyNumberFormat="1" applyFont="1" applyBorder="1" applyAlignment="1">
      <alignment horizontal="center" vertical="center"/>
    </xf>
    <xf numFmtId="0" fontId="39" fillId="3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 wrapText="1"/>
    </xf>
    <xf numFmtId="0" fontId="40" fillId="7" borderId="1" xfId="0" applyFont="1" applyFill="1" applyBorder="1" applyAlignment="1">
      <alignment horizontal="left" vertical="center" wrapText="1"/>
    </xf>
    <xf numFmtId="0" fontId="30" fillId="7" borderId="0" xfId="2" applyFont="1" applyFill="1" applyBorder="1" applyAlignment="1">
      <alignment horizontal="center" vertical="center" wrapText="1"/>
    </xf>
    <xf numFmtId="0" fontId="34" fillId="7" borderId="0" xfId="2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 wrapText="1"/>
    </xf>
    <xf numFmtId="0" fontId="33" fillId="17" borderId="0" xfId="0" applyFont="1" applyFill="1" applyBorder="1" applyAlignment="1">
      <alignment horizontal="center" vertical="center" wrapText="1"/>
    </xf>
    <xf numFmtId="44" fontId="21" fillId="19" borderId="12" xfId="3" applyFont="1" applyFill="1" applyBorder="1" applyAlignment="1">
      <alignment horizontal="center" vertical="center" wrapText="1"/>
    </xf>
    <xf numFmtId="44" fontId="21" fillId="19" borderId="8" xfId="3" applyFont="1" applyFill="1" applyBorder="1" applyAlignment="1">
      <alignment horizontal="center" vertical="center" wrapText="1"/>
    </xf>
    <xf numFmtId="0" fontId="21" fillId="19" borderId="11" xfId="0" applyFont="1" applyFill="1" applyBorder="1" applyAlignment="1">
      <alignment horizontal="right" vertical="center" wrapText="1"/>
    </xf>
    <xf numFmtId="0" fontId="21" fillId="19" borderId="0" xfId="0" applyFont="1" applyFill="1" applyBorder="1" applyAlignment="1">
      <alignment horizontal="right" vertical="center" wrapText="1"/>
    </xf>
    <xf numFmtId="0" fontId="21" fillId="19" borderId="7" xfId="0" applyFont="1" applyFill="1" applyBorder="1" applyAlignment="1">
      <alignment horizontal="right" vertical="center" wrapText="1"/>
    </xf>
    <xf numFmtId="0" fontId="21" fillId="19" borderId="10" xfId="0" applyFont="1" applyFill="1" applyBorder="1" applyAlignment="1">
      <alignment horizontal="right" vertical="center" wrapText="1"/>
    </xf>
    <xf numFmtId="0" fontId="22" fillId="14" borderId="5" xfId="0" applyFont="1" applyFill="1" applyBorder="1" applyAlignment="1">
      <alignment horizontal="center" vertical="center" wrapText="1"/>
    </xf>
    <xf numFmtId="0" fontId="22" fillId="14" borderId="9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33" fillId="17" borderId="2" xfId="0" applyFont="1" applyFill="1" applyBorder="1" applyAlignment="1">
      <alignment horizontal="center" vertical="center" wrapText="1"/>
    </xf>
    <xf numFmtId="0" fontId="33" fillId="17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2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23" fillId="12" borderId="1" xfId="0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/>
    </xf>
  </cellXfs>
  <cellStyles count="4">
    <cellStyle name="Денежный" xfId="3" builtinId="4"/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190501</xdr:rowOff>
    </xdr:from>
    <xdr:to>
      <xdr:col>1</xdr:col>
      <xdr:colOff>2222501</xdr:colOff>
      <xdr:row>0</xdr:row>
      <xdr:rowOff>614854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4801" y="190501"/>
          <a:ext cx="2146300" cy="424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U145"/>
  <sheetViews>
    <sheetView showGridLines="0" tabSelected="1" view="pageBreakPreview" topLeftCell="A83" zoomScaleSheetLayoutView="100" workbookViewId="0">
      <selection activeCell="H104" sqref="A1:H104"/>
    </sheetView>
  </sheetViews>
  <sheetFormatPr defaultRowHeight="13.5" x14ac:dyDescent="0.2"/>
  <cols>
    <col min="1" max="1" width="3.42578125" style="64" customWidth="1"/>
    <col min="2" max="2" width="87.140625" style="95" bestFit="1" customWidth="1"/>
    <col min="3" max="3" width="12" style="67" customWidth="1"/>
    <col min="4" max="4" width="14.28515625" style="68" customWidth="1"/>
    <col min="5" max="7" width="14.85546875" style="67" customWidth="1"/>
    <col min="8" max="8" width="8.28515625" style="67" bestFit="1" customWidth="1"/>
    <col min="9" max="16384" width="9.140625" style="67"/>
  </cols>
  <sheetData>
    <row r="1" spans="1:20" ht="60.75" customHeight="1" x14ac:dyDescent="0.2">
      <c r="A1" s="119" t="s">
        <v>167</v>
      </c>
      <c r="B1" s="119"/>
      <c r="C1" s="119"/>
      <c r="D1" s="119"/>
      <c r="E1" s="119"/>
      <c r="F1" s="119"/>
      <c r="G1" s="114"/>
      <c r="H1" s="115"/>
    </row>
    <row r="2" spans="1:20" s="38" customFormat="1" x14ac:dyDescent="0.2">
      <c r="B2" s="117" t="s">
        <v>1</v>
      </c>
      <c r="C2" s="117"/>
      <c r="D2" s="118"/>
      <c r="E2" s="118"/>
      <c r="F2" s="118"/>
      <c r="G2" s="118"/>
      <c r="H2" s="118"/>
    </row>
    <row r="3" spans="1:20" s="38" customFormat="1" x14ac:dyDescent="0.2">
      <c r="B3" s="117" t="s">
        <v>107</v>
      </c>
      <c r="C3" s="117"/>
      <c r="D3" s="118"/>
      <c r="E3" s="118"/>
      <c r="F3" s="118"/>
      <c r="G3" s="118"/>
      <c r="H3" s="118"/>
    </row>
    <row r="4" spans="1:20" s="38" customFormat="1" x14ac:dyDescent="0.2">
      <c r="B4" s="117" t="s">
        <v>2</v>
      </c>
      <c r="C4" s="117"/>
      <c r="D4" s="118"/>
      <c r="E4" s="118"/>
      <c r="F4" s="118"/>
      <c r="G4" s="118"/>
      <c r="H4" s="118"/>
    </row>
    <row r="5" spans="1:20" s="38" customFormat="1" x14ac:dyDescent="0.2">
      <c r="B5" s="117" t="s">
        <v>3</v>
      </c>
      <c r="C5" s="117"/>
      <c r="D5" s="118"/>
      <c r="E5" s="118"/>
      <c r="F5" s="118"/>
      <c r="G5" s="118"/>
      <c r="H5" s="118"/>
    </row>
    <row r="6" spans="1:20" s="38" customFormat="1" x14ac:dyDescent="0.2">
      <c r="B6" s="117" t="s">
        <v>4</v>
      </c>
      <c r="C6" s="117"/>
      <c r="D6" s="118"/>
      <c r="E6" s="118"/>
      <c r="F6" s="118"/>
      <c r="G6" s="118"/>
      <c r="H6" s="118"/>
    </row>
    <row r="7" spans="1:20" s="38" customFormat="1" x14ac:dyDescent="0.2">
      <c r="B7" s="117" t="s">
        <v>5</v>
      </c>
      <c r="C7" s="117"/>
      <c r="D7" s="118"/>
      <c r="E7" s="118"/>
      <c r="F7" s="118"/>
      <c r="G7" s="118"/>
      <c r="H7" s="118"/>
    </row>
    <row r="8" spans="1:20" s="38" customFormat="1" x14ac:dyDescent="0.2">
      <c r="B8" s="117" t="s">
        <v>6</v>
      </c>
      <c r="C8" s="117"/>
      <c r="D8" s="118"/>
      <c r="E8" s="118"/>
      <c r="F8" s="118"/>
      <c r="G8" s="118"/>
      <c r="H8" s="118"/>
    </row>
    <row r="9" spans="1:20" s="64" customFormat="1" x14ac:dyDescent="0.2">
      <c r="B9" s="120" t="s">
        <v>7</v>
      </c>
      <c r="C9" s="120"/>
      <c r="D9" s="120"/>
      <c r="E9" s="120"/>
      <c r="F9" s="120"/>
      <c r="G9" s="120"/>
      <c r="H9" s="120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s="64" customFormat="1" ht="38.25" x14ac:dyDescent="0.2">
      <c r="B10" s="98" t="s">
        <v>104</v>
      </c>
      <c r="C10" s="99" t="s">
        <v>9</v>
      </c>
      <c r="D10" s="102" t="s">
        <v>10</v>
      </c>
      <c r="E10" s="99" t="s">
        <v>11</v>
      </c>
      <c r="F10" s="99" t="s">
        <v>12</v>
      </c>
      <c r="G10" s="100" t="s">
        <v>13</v>
      </c>
      <c r="H10" s="101" t="s">
        <v>14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s="64" customFormat="1" ht="17.25" customHeight="1" x14ac:dyDescent="0.2">
      <c r="B11" s="90" t="s">
        <v>55</v>
      </c>
      <c r="C11" s="69"/>
      <c r="D11" s="69"/>
      <c r="E11" s="43"/>
      <c r="F11" s="43"/>
      <c r="G11" s="108"/>
      <c r="H11" s="70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 s="64" customFormat="1" ht="52.5" x14ac:dyDescent="0.2">
      <c r="B12" s="53" t="s">
        <v>125</v>
      </c>
      <c r="C12" s="41">
        <v>430</v>
      </c>
      <c r="D12" s="42">
        <v>0</v>
      </c>
      <c r="E12" s="43">
        <v>0</v>
      </c>
      <c r="F12" s="106">
        <v>0</v>
      </c>
      <c r="G12" s="110">
        <v>2400</v>
      </c>
      <c r="H12" s="107">
        <f t="shared" ref="H12:H51" si="0">SUM(E12*G12)</f>
        <v>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1:20" s="64" customFormat="1" ht="38.25" x14ac:dyDescent="0.2">
      <c r="B13" s="45" t="s">
        <v>124</v>
      </c>
      <c r="C13" s="42">
        <v>320</v>
      </c>
      <c r="D13" s="42">
        <f>SUM(C13*E13)</f>
        <v>0</v>
      </c>
      <c r="E13" s="46">
        <v>0</v>
      </c>
      <c r="F13" s="106">
        <v>0</v>
      </c>
      <c r="G13" s="110">
        <v>2650</v>
      </c>
      <c r="H13" s="107">
        <f t="shared" si="0"/>
        <v>0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 s="64" customFormat="1" ht="26.25" x14ac:dyDescent="0.2">
      <c r="B14" s="47" t="s">
        <v>72</v>
      </c>
      <c r="C14" s="48" t="s">
        <v>15</v>
      </c>
      <c r="D14" s="49">
        <f t="shared" ref="D14:D51" si="1">SUM(C14*E14)</f>
        <v>0</v>
      </c>
      <c r="E14" s="43">
        <v>0</v>
      </c>
      <c r="F14" s="106">
        <v>0</v>
      </c>
      <c r="G14" s="111">
        <v>1350</v>
      </c>
      <c r="H14" s="107">
        <f t="shared" si="0"/>
        <v>0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1:20" s="64" customFormat="1" ht="26.25" x14ac:dyDescent="0.2">
      <c r="B15" s="47" t="s">
        <v>73</v>
      </c>
      <c r="C15" s="48" t="s">
        <v>16</v>
      </c>
      <c r="D15" s="49">
        <f t="shared" si="1"/>
        <v>0</v>
      </c>
      <c r="E15" s="43">
        <v>0</v>
      </c>
      <c r="F15" s="106">
        <v>0</v>
      </c>
      <c r="G15" s="112">
        <v>540</v>
      </c>
      <c r="H15" s="107">
        <f t="shared" si="0"/>
        <v>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pans="1:20" s="64" customFormat="1" ht="39" x14ac:dyDescent="0.2">
      <c r="B16" s="53" t="s">
        <v>126</v>
      </c>
      <c r="C16" s="41">
        <v>240</v>
      </c>
      <c r="D16" s="41">
        <f t="shared" si="1"/>
        <v>0</v>
      </c>
      <c r="E16" s="43">
        <v>0</v>
      </c>
      <c r="F16" s="106">
        <v>0</v>
      </c>
      <c r="G16" s="110">
        <v>670</v>
      </c>
      <c r="H16" s="107">
        <f t="shared" si="0"/>
        <v>0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2:20" s="64" customFormat="1" ht="26.25" x14ac:dyDescent="0.2">
      <c r="B17" s="50" t="s">
        <v>74</v>
      </c>
      <c r="C17" s="51" t="s">
        <v>17</v>
      </c>
      <c r="D17" s="49">
        <f t="shared" si="1"/>
        <v>0</v>
      </c>
      <c r="E17" s="43">
        <v>0</v>
      </c>
      <c r="F17" s="106">
        <v>0</v>
      </c>
      <c r="G17" s="110">
        <v>690</v>
      </c>
      <c r="H17" s="107">
        <f t="shared" si="0"/>
        <v>0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2:20" s="64" customFormat="1" ht="27" x14ac:dyDescent="0.2">
      <c r="B18" s="47" t="s">
        <v>144</v>
      </c>
      <c r="C18" s="48" t="s">
        <v>18</v>
      </c>
      <c r="D18" s="49">
        <f t="shared" si="1"/>
        <v>0</v>
      </c>
      <c r="E18" s="43">
        <v>0</v>
      </c>
      <c r="F18" s="106">
        <v>0</v>
      </c>
      <c r="G18" s="110">
        <v>1190</v>
      </c>
      <c r="H18" s="107">
        <f t="shared" si="0"/>
        <v>0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2:20" s="64" customFormat="1" ht="39.75" x14ac:dyDescent="0.2">
      <c r="B19" s="53" t="s">
        <v>127</v>
      </c>
      <c r="C19" s="41">
        <v>270</v>
      </c>
      <c r="D19" s="41">
        <f t="shared" si="1"/>
        <v>0</v>
      </c>
      <c r="E19" s="43">
        <v>0</v>
      </c>
      <c r="F19" s="106">
        <v>0</v>
      </c>
      <c r="G19" s="110">
        <v>1150</v>
      </c>
      <c r="H19" s="107">
        <f t="shared" si="0"/>
        <v>0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2:20" s="64" customFormat="1" ht="26.25" x14ac:dyDescent="0.2">
      <c r="B20" s="47" t="s">
        <v>75</v>
      </c>
      <c r="C20" s="48" t="s">
        <v>19</v>
      </c>
      <c r="D20" s="49">
        <f t="shared" si="1"/>
        <v>0</v>
      </c>
      <c r="E20" s="43">
        <v>0</v>
      </c>
      <c r="F20" s="106">
        <v>0</v>
      </c>
      <c r="G20" s="110">
        <v>650</v>
      </c>
      <c r="H20" s="107">
        <f t="shared" si="0"/>
        <v>0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2:20" s="64" customFormat="1" ht="26.25" x14ac:dyDescent="0.2">
      <c r="B21" s="47" t="s">
        <v>76</v>
      </c>
      <c r="C21" s="48" t="s">
        <v>18</v>
      </c>
      <c r="D21" s="49">
        <f t="shared" si="1"/>
        <v>0</v>
      </c>
      <c r="E21" s="43">
        <v>0</v>
      </c>
      <c r="F21" s="106">
        <v>0</v>
      </c>
      <c r="G21" s="111">
        <v>530</v>
      </c>
      <c r="H21" s="107">
        <f t="shared" si="0"/>
        <v>0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2:20" s="64" customFormat="1" ht="26.25" x14ac:dyDescent="0.2">
      <c r="B22" s="50" t="s">
        <v>77</v>
      </c>
      <c r="C22" s="51" t="s">
        <v>17</v>
      </c>
      <c r="D22" s="49">
        <f t="shared" si="1"/>
        <v>0</v>
      </c>
      <c r="E22" s="43">
        <v>0</v>
      </c>
      <c r="F22" s="106">
        <v>0</v>
      </c>
      <c r="G22" s="112">
        <v>1180</v>
      </c>
      <c r="H22" s="107">
        <f t="shared" si="0"/>
        <v>0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2:20" s="64" customFormat="1" ht="26.25" x14ac:dyDescent="0.2">
      <c r="B23" s="47" t="s">
        <v>146</v>
      </c>
      <c r="C23" s="48" t="s">
        <v>19</v>
      </c>
      <c r="D23" s="49">
        <f t="shared" si="1"/>
        <v>0</v>
      </c>
      <c r="E23" s="43">
        <v>0</v>
      </c>
      <c r="F23" s="106">
        <v>0</v>
      </c>
      <c r="G23" s="112">
        <v>590</v>
      </c>
      <c r="H23" s="107">
        <f t="shared" si="0"/>
        <v>0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2:20" s="64" customFormat="1" ht="25.5" x14ac:dyDescent="0.2">
      <c r="B24" s="52" t="s">
        <v>78</v>
      </c>
      <c r="C24" s="41">
        <v>80</v>
      </c>
      <c r="D24" s="41">
        <f t="shared" si="1"/>
        <v>0</v>
      </c>
      <c r="E24" s="43">
        <v>0</v>
      </c>
      <c r="F24" s="106">
        <v>0</v>
      </c>
      <c r="G24" s="110">
        <v>330</v>
      </c>
      <c r="H24" s="107">
        <f t="shared" si="0"/>
        <v>0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2:20" s="64" customFormat="1" ht="25.5" x14ac:dyDescent="0.2">
      <c r="B25" s="52" t="s">
        <v>79</v>
      </c>
      <c r="C25" s="41">
        <v>100</v>
      </c>
      <c r="D25" s="41">
        <f t="shared" si="1"/>
        <v>0</v>
      </c>
      <c r="E25" s="43">
        <v>0</v>
      </c>
      <c r="F25" s="106">
        <v>0</v>
      </c>
      <c r="G25" s="110">
        <v>470</v>
      </c>
      <c r="H25" s="107">
        <f t="shared" si="0"/>
        <v>0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2:20" s="64" customFormat="1" ht="40.5" x14ac:dyDescent="0.2">
      <c r="B26" s="52" t="s">
        <v>140</v>
      </c>
      <c r="C26" s="41">
        <v>180</v>
      </c>
      <c r="D26" s="41">
        <f t="shared" ref="D26" si="2">SUM(C26*E26)</f>
        <v>0</v>
      </c>
      <c r="E26" s="43">
        <v>0</v>
      </c>
      <c r="F26" s="106">
        <v>0</v>
      </c>
      <c r="G26" s="113">
        <v>510</v>
      </c>
      <c r="H26" s="107">
        <f t="shared" si="0"/>
        <v>0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2:20" s="64" customFormat="1" ht="26.25" x14ac:dyDescent="0.2">
      <c r="B27" s="52" t="s">
        <v>141</v>
      </c>
      <c r="C27" s="41">
        <v>150</v>
      </c>
      <c r="D27" s="41">
        <f t="shared" ref="D27:D28" si="3">SUM(C27*E27)</f>
        <v>0</v>
      </c>
      <c r="E27" s="43">
        <v>0</v>
      </c>
      <c r="F27" s="106">
        <v>0</v>
      </c>
      <c r="G27" s="113">
        <v>1030</v>
      </c>
      <c r="H27" s="107">
        <f t="shared" si="0"/>
        <v>0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2:20" s="64" customFormat="1" ht="40.5" x14ac:dyDescent="0.2">
      <c r="B28" s="52" t="s">
        <v>165</v>
      </c>
      <c r="C28" s="41">
        <v>120</v>
      </c>
      <c r="D28" s="41">
        <f t="shared" si="3"/>
        <v>0</v>
      </c>
      <c r="E28" s="43">
        <v>0</v>
      </c>
      <c r="F28" s="106">
        <v>0</v>
      </c>
      <c r="G28" s="113">
        <v>560</v>
      </c>
      <c r="H28" s="107">
        <f t="shared" si="0"/>
        <v>0</v>
      </c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2:20" s="64" customFormat="1" ht="15" customHeight="1" x14ac:dyDescent="0.2">
      <c r="B29" s="90" t="s">
        <v>56</v>
      </c>
      <c r="C29" s="69"/>
      <c r="D29" s="69"/>
      <c r="E29" s="69"/>
      <c r="F29" s="69"/>
      <c r="G29" s="109"/>
      <c r="H29" s="69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2:20" s="64" customFormat="1" ht="38.25" x14ac:dyDescent="0.2">
      <c r="B30" s="52" t="s">
        <v>128</v>
      </c>
      <c r="C30" s="41">
        <v>195</v>
      </c>
      <c r="D30" s="49">
        <f t="shared" si="1"/>
        <v>0</v>
      </c>
      <c r="E30" s="43">
        <v>0</v>
      </c>
      <c r="F30" s="43">
        <v>0</v>
      </c>
      <c r="G30" s="110">
        <v>560</v>
      </c>
      <c r="H30" s="44">
        <f t="shared" si="0"/>
        <v>0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2:20" s="64" customFormat="1" ht="40.5" x14ac:dyDescent="0.2">
      <c r="B31" s="53" t="s">
        <v>80</v>
      </c>
      <c r="C31" s="41">
        <v>270</v>
      </c>
      <c r="D31" s="49">
        <f t="shared" si="1"/>
        <v>0</v>
      </c>
      <c r="E31" s="43">
        <v>0</v>
      </c>
      <c r="F31" s="43">
        <v>0</v>
      </c>
      <c r="G31" s="110">
        <v>780</v>
      </c>
      <c r="H31" s="44">
        <f t="shared" si="0"/>
        <v>0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2:20" s="64" customFormat="1" ht="38.25" x14ac:dyDescent="0.2">
      <c r="B32" s="57" t="s">
        <v>129</v>
      </c>
      <c r="C32" s="54">
        <v>110</v>
      </c>
      <c r="D32" s="41">
        <f t="shared" si="1"/>
        <v>0</v>
      </c>
      <c r="E32" s="43">
        <v>0</v>
      </c>
      <c r="F32" s="43">
        <v>0</v>
      </c>
      <c r="G32" s="110">
        <v>690</v>
      </c>
      <c r="H32" s="44">
        <f t="shared" si="0"/>
        <v>0</v>
      </c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2:20" s="64" customFormat="1" ht="39" x14ac:dyDescent="0.2">
      <c r="B33" s="53" t="s">
        <v>130</v>
      </c>
      <c r="C33" s="41">
        <v>225</v>
      </c>
      <c r="D33" s="49">
        <f t="shared" si="1"/>
        <v>0</v>
      </c>
      <c r="E33" s="43">
        <v>0</v>
      </c>
      <c r="F33" s="43">
        <v>0</v>
      </c>
      <c r="G33" s="110">
        <v>880</v>
      </c>
      <c r="H33" s="44">
        <f t="shared" si="0"/>
        <v>0</v>
      </c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2:20" s="64" customFormat="1" ht="25.5" x14ac:dyDescent="0.2">
      <c r="B34" s="53" t="s">
        <v>131</v>
      </c>
      <c r="C34" s="41">
        <v>240</v>
      </c>
      <c r="D34" s="41">
        <f t="shared" si="1"/>
        <v>0</v>
      </c>
      <c r="E34" s="43">
        <v>0</v>
      </c>
      <c r="F34" s="43">
        <v>0</v>
      </c>
      <c r="G34" s="110">
        <v>560</v>
      </c>
      <c r="H34" s="44">
        <f t="shared" si="0"/>
        <v>0</v>
      </c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2:20" s="64" customFormat="1" x14ac:dyDescent="0.2">
      <c r="B35" s="45" t="s">
        <v>81</v>
      </c>
      <c r="C35" s="42">
        <v>150</v>
      </c>
      <c r="D35" s="42">
        <f t="shared" si="1"/>
        <v>0</v>
      </c>
      <c r="E35" s="46">
        <v>0</v>
      </c>
      <c r="F35" s="43">
        <v>0</v>
      </c>
      <c r="G35" s="110">
        <v>880</v>
      </c>
      <c r="H35" s="44">
        <f t="shared" si="0"/>
        <v>0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2:20" s="64" customFormat="1" x14ac:dyDescent="0.2">
      <c r="B36" s="45" t="s">
        <v>82</v>
      </c>
      <c r="C36" s="42">
        <v>150</v>
      </c>
      <c r="D36" s="42">
        <f t="shared" si="1"/>
        <v>0</v>
      </c>
      <c r="E36" s="46">
        <v>0</v>
      </c>
      <c r="F36" s="43">
        <v>0</v>
      </c>
      <c r="G36" s="110">
        <v>680</v>
      </c>
      <c r="H36" s="44">
        <f t="shared" si="0"/>
        <v>0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2:20" s="64" customFormat="1" ht="27" x14ac:dyDescent="0.2">
      <c r="B37" s="53" t="s">
        <v>132</v>
      </c>
      <c r="C37" s="41">
        <v>200</v>
      </c>
      <c r="D37" s="49">
        <f t="shared" si="1"/>
        <v>0</v>
      </c>
      <c r="E37" s="43">
        <v>0</v>
      </c>
      <c r="F37" s="43">
        <v>0</v>
      </c>
      <c r="G37" s="110">
        <v>910</v>
      </c>
      <c r="H37" s="44">
        <f t="shared" si="0"/>
        <v>0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2:20" s="38" customFormat="1" ht="25.5" x14ac:dyDescent="0.2">
      <c r="B38" s="52" t="s">
        <v>133</v>
      </c>
      <c r="C38" s="41">
        <v>220</v>
      </c>
      <c r="D38" s="49">
        <f t="shared" si="1"/>
        <v>0</v>
      </c>
      <c r="E38" s="43">
        <v>0</v>
      </c>
      <c r="F38" s="43">
        <v>0</v>
      </c>
      <c r="G38" s="110">
        <v>760</v>
      </c>
      <c r="H38" s="44">
        <f t="shared" si="0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</row>
    <row r="39" spans="2:20" s="38" customFormat="1" ht="27" x14ac:dyDescent="0.2">
      <c r="B39" s="53" t="s">
        <v>123</v>
      </c>
      <c r="C39" s="41">
        <v>240</v>
      </c>
      <c r="D39" s="49">
        <f t="shared" si="1"/>
        <v>0</v>
      </c>
      <c r="E39" s="43">
        <v>0</v>
      </c>
      <c r="F39" s="43">
        <v>0</v>
      </c>
      <c r="G39" s="110">
        <v>1140</v>
      </c>
      <c r="H39" s="44">
        <f t="shared" si="0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pans="2:20" s="38" customFormat="1" ht="27" x14ac:dyDescent="0.2">
      <c r="B40" s="53" t="s">
        <v>122</v>
      </c>
      <c r="C40" s="41">
        <v>200</v>
      </c>
      <c r="D40" s="49">
        <f t="shared" si="1"/>
        <v>0</v>
      </c>
      <c r="E40" s="43">
        <v>0</v>
      </c>
      <c r="F40" s="43">
        <v>0</v>
      </c>
      <c r="G40" s="110">
        <v>1140</v>
      </c>
      <c r="H40" s="44">
        <f t="shared" si="0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</row>
    <row r="41" spans="2:20" s="38" customFormat="1" ht="26.25" x14ac:dyDescent="0.2">
      <c r="B41" s="57" t="s">
        <v>121</v>
      </c>
      <c r="C41" s="54">
        <v>200</v>
      </c>
      <c r="D41" s="41">
        <f t="shared" si="1"/>
        <v>0</v>
      </c>
      <c r="E41" s="43">
        <v>0</v>
      </c>
      <c r="F41" s="43">
        <v>0</v>
      </c>
      <c r="G41" s="110">
        <v>1020</v>
      </c>
      <c r="H41" s="44">
        <f t="shared" si="0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2:20" s="81" customFormat="1" ht="17.25" customHeight="1" x14ac:dyDescent="0.2">
      <c r="B42" s="90" t="s">
        <v>57</v>
      </c>
      <c r="C42" s="71"/>
      <c r="D42" s="71"/>
      <c r="E42" s="71"/>
      <c r="F42" s="71"/>
      <c r="G42" s="71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</row>
    <row r="43" spans="2:20" s="81" customFormat="1" x14ac:dyDescent="0.2">
      <c r="B43" s="60" t="s">
        <v>115</v>
      </c>
      <c r="C43" s="55">
        <v>120</v>
      </c>
      <c r="D43" s="41">
        <f t="shared" ref="D43:D44" si="4">SUM(C43*E43)</f>
        <v>0</v>
      </c>
      <c r="E43" s="43">
        <v>0</v>
      </c>
      <c r="F43" s="43">
        <v>0</v>
      </c>
      <c r="G43" s="110">
        <v>710</v>
      </c>
      <c r="H43" s="44">
        <f t="shared" ref="H43:H44" si="5">SUM(E43*G43)</f>
        <v>0</v>
      </c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</row>
    <row r="44" spans="2:20" s="81" customFormat="1" x14ac:dyDescent="0.2">
      <c r="B44" s="60" t="s">
        <v>116</v>
      </c>
      <c r="C44" s="55">
        <v>120</v>
      </c>
      <c r="D44" s="41">
        <f t="shared" si="4"/>
        <v>0</v>
      </c>
      <c r="E44" s="43">
        <v>0</v>
      </c>
      <c r="F44" s="43">
        <v>0</v>
      </c>
      <c r="G44" s="110">
        <v>620</v>
      </c>
      <c r="H44" s="44">
        <f t="shared" si="5"/>
        <v>0</v>
      </c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</row>
    <row r="45" spans="2:20" s="38" customFormat="1" x14ac:dyDescent="0.2">
      <c r="B45" s="60" t="s">
        <v>112</v>
      </c>
      <c r="C45" s="55">
        <v>120</v>
      </c>
      <c r="D45" s="41">
        <f t="shared" si="1"/>
        <v>0</v>
      </c>
      <c r="E45" s="43">
        <v>0</v>
      </c>
      <c r="F45" s="43">
        <v>0</v>
      </c>
      <c r="G45" s="110">
        <v>220</v>
      </c>
      <c r="H45" s="44">
        <f t="shared" si="0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2:20" s="38" customFormat="1" x14ac:dyDescent="0.2">
      <c r="B46" s="60" t="s">
        <v>114</v>
      </c>
      <c r="C46" s="55">
        <v>120</v>
      </c>
      <c r="D46" s="41">
        <f t="shared" si="1"/>
        <v>0</v>
      </c>
      <c r="E46" s="43">
        <v>0</v>
      </c>
      <c r="F46" s="43">
        <v>0</v>
      </c>
      <c r="G46" s="110">
        <v>350</v>
      </c>
      <c r="H46" s="44">
        <f t="shared" si="0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2:20" s="38" customFormat="1" x14ac:dyDescent="0.2">
      <c r="B47" s="60" t="s">
        <v>113</v>
      </c>
      <c r="C47" s="55">
        <v>120</v>
      </c>
      <c r="D47" s="41">
        <f t="shared" si="1"/>
        <v>0</v>
      </c>
      <c r="E47" s="43">
        <v>0</v>
      </c>
      <c r="F47" s="43">
        <v>0</v>
      </c>
      <c r="G47" s="110">
        <v>390</v>
      </c>
      <c r="H47" s="44">
        <f t="shared" si="0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2:20" s="64" customFormat="1" ht="15.75" customHeight="1" x14ac:dyDescent="0.2">
      <c r="B48" s="91" t="s">
        <v>58</v>
      </c>
      <c r="C48" s="69"/>
      <c r="D48" s="69"/>
      <c r="E48" s="69"/>
      <c r="F48" s="69"/>
      <c r="G48" s="69"/>
      <c r="H48" s="80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2:20" s="64" customFormat="1" ht="25.5" x14ac:dyDescent="0.2">
      <c r="B49" s="60" t="s">
        <v>134</v>
      </c>
      <c r="C49" s="55">
        <v>280</v>
      </c>
      <c r="D49" s="49">
        <f t="shared" si="1"/>
        <v>0</v>
      </c>
      <c r="E49" s="43">
        <v>0</v>
      </c>
      <c r="F49" s="43">
        <v>0</v>
      </c>
      <c r="G49" s="110">
        <v>1210</v>
      </c>
      <c r="H49" s="44">
        <f t="shared" si="0"/>
        <v>0</v>
      </c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2:20" s="64" customFormat="1" x14ac:dyDescent="0.2">
      <c r="B50" s="60" t="s">
        <v>20</v>
      </c>
      <c r="C50" s="55">
        <v>250</v>
      </c>
      <c r="D50" s="49">
        <f t="shared" si="1"/>
        <v>0</v>
      </c>
      <c r="E50" s="43">
        <v>0</v>
      </c>
      <c r="F50" s="43">
        <v>0</v>
      </c>
      <c r="G50" s="110">
        <v>1390</v>
      </c>
      <c r="H50" s="44">
        <f t="shared" si="0"/>
        <v>0</v>
      </c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2:20" s="64" customFormat="1" ht="38.25" x14ac:dyDescent="0.2">
      <c r="B51" s="60" t="s">
        <v>135</v>
      </c>
      <c r="C51" s="55">
        <v>270</v>
      </c>
      <c r="D51" s="49">
        <f t="shared" si="1"/>
        <v>0</v>
      </c>
      <c r="E51" s="43">
        <v>0</v>
      </c>
      <c r="F51" s="43">
        <v>0</v>
      </c>
      <c r="G51" s="110">
        <v>1640</v>
      </c>
      <c r="H51" s="44">
        <f t="shared" si="0"/>
        <v>0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2:20" s="64" customFormat="1" ht="39" x14ac:dyDescent="0.2">
      <c r="B52" s="60" t="s">
        <v>136</v>
      </c>
      <c r="C52" s="55">
        <v>420</v>
      </c>
      <c r="D52" s="49">
        <f t="shared" ref="D52:D89" si="6">SUM(C52*E52)</f>
        <v>0</v>
      </c>
      <c r="E52" s="43">
        <v>0</v>
      </c>
      <c r="F52" s="43">
        <v>0</v>
      </c>
      <c r="G52" s="110">
        <v>1250</v>
      </c>
      <c r="H52" s="44">
        <f t="shared" ref="H52:H89" si="7">SUM(E52*G52)</f>
        <v>0</v>
      </c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2:20" s="64" customFormat="1" ht="25.5" x14ac:dyDescent="0.2">
      <c r="B53" s="60" t="s">
        <v>83</v>
      </c>
      <c r="C53" s="55">
        <v>285</v>
      </c>
      <c r="D53" s="49">
        <f t="shared" si="6"/>
        <v>0</v>
      </c>
      <c r="E53" s="43">
        <v>0</v>
      </c>
      <c r="F53" s="43">
        <v>0</v>
      </c>
      <c r="G53" s="110">
        <v>1360</v>
      </c>
      <c r="H53" s="44">
        <f t="shared" si="7"/>
        <v>0</v>
      </c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2:20" s="64" customFormat="1" ht="16.5" customHeight="1" x14ac:dyDescent="0.2">
      <c r="B54" s="91" t="s">
        <v>59</v>
      </c>
      <c r="C54" s="69"/>
      <c r="D54" s="69"/>
      <c r="E54" s="69"/>
      <c r="F54" s="69"/>
      <c r="G54" s="69"/>
      <c r="H54" s="80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2:20" s="64" customFormat="1" ht="51" x14ac:dyDescent="0.2">
      <c r="B55" s="59" t="s">
        <v>145</v>
      </c>
      <c r="C55" s="58">
        <v>320</v>
      </c>
      <c r="D55" s="41">
        <f t="shared" si="6"/>
        <v>0</v>
      </c>
      <c r="E55" s="43">
        <v>0</v>
      </c>
      <c r="F55" s="43">
        <v>0</v>
      </c>
      <c r="G55" s="110">
        <v>640</v>
      </c>
      <c r="H55" s="44">
        <f t="shared" si="7"/>
        <v>0</v>
      </c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2:20" s="64" customFormat="1" ht="39" x14ac:dyDescent="0.2">
      <c r="B56" s="57" t="s">
        <v>137</v>
      </c>
      <c r="C56" s="54">
        <v>235</v>
      </c>
      <c r="D56" s="49">
        <f t="shared" si="6"/>
        <v>0</v>
      </c>
      <c r="E56" s="43">
        <v>0</v>
      </c>
      <c r="F56" s="43">
        <v>0</v>
      </c>
      <c r="G56" s="110">
        <v>1470</v>
      </c>
      <c r="H56" s="44">
        <f t="shared" si="7"/>
        <v>0</v>
      </c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2:20" s="64" customFormat="1" ht="39" x14ac:dyDescent="0.2">
      <c r="B57" s="57" t="s">
        <v>147</v>
      </c>
      <c r="C57" s="54">
        <v>420</v>
      </c>
      <c r="D57" s="49">
        <f t="shared" si="6"/>
        <v>0</v>
      </c>
      <c r="E57" s="43">
        <v>0</v>
      </c>
      <c r="F57" s="43">
        <v>0</v>
      </c>
      <c r="G57" s="110">
        <v>990</v>
      </c>
      <c r="H57" s="44">
        <f t="shared" si="7"/>
        <v>0</v>
      </c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pans="2:20" s="64" customFormat="1" ht="39.75" x14ac:dyDescent="0.2">
      <c r="B58" s="61" t="s">
        <v>142</v>
      </c>
      <c r="C58" s="54">
        <v>350</v>
      </c>
      <c r="D58" s="49">
        <f t="shared" ref="D58:D59" si="8">SUM(C58*E58)</f>
        <v>0</v>
      </c>
      <c r="E58" s="43">
        <v>0</v>
      </c>
      <c r="F58" s="43">
        <v>0</v>
      </c>
      <c r="G58" s="110">
        <v>890</v>
      </c>
      <c r="H58" s="44">
        <f t="shared" si="7"/>
        <v>0</v>
      </c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pans="2:20" s="64" customFormat="1" ht="39.75" x14ac:dyDescent="0.2">
      <c r="B59" s="61" t="s">
        <v>143</v>
      </c>
      <c r="C59" s="54">
        <v>350</v>
      </c>
      <c r="D59" s="49">
        <f t="shared" si="8"/>
        <v>0</v>
      </c>
      <c r="E59" s="43">
        <v>0</v>
      </c>
      <c r="F59" s="43">
        <v>0</v>
      </c>
      <c r="G59" s="110">
        <v>880</v>
      </c>
      <c r="H59" s="44">
        <f t="shared" si="7"/>
        <v>0</v>
      </c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2:20" s="64" customFormat="1" ht="19.5" customHeight="1" x14ac:dyDescent="0.2">
      <c r="B60" s="91" t="s">
        <v>60</v>
      </c>
      <c r="C60" s="69"/>
      <c r="D60" s="69"/>
      <c r="E60" s="69"/>
      <c r="F60" s="69"/>
      <c r="G60" s="69"/>
      <c r="H60" s="80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pans="2:20" s="64" customFormat="1" ht="15.95" customHeight="1" x14ac:dyDescent="0.2">
      <c r="B61" s="61" t="s">
        <v>21</v>
      </c>
      <c r="C61" s="54">
        <v>150</v>
      </c>
      <c r="D61" s="49">
        <f t="shared" si="6"/>
        <v>0</v>
      </c>
      <c r="E61" s="43">
        <v>0</v>
      </c>
      <c r="F61" s="43">
        <v>0</v>
      </c>
      <c r="G61" s="110">
        <v>240</v>
      </c>
      <c r="H61" s="44">
        <f t="shared" si="7"/>
        <v>0</v>
      </c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pans="2:20" s="64" customFormat="1" ht="15.95" customHeight="1" x14ac:dyDescent="0.2">
      <c r="B62" s="61" t="s">
        <v>22</v>
      </c>
      <c r="C62" s="54">
        <v>150</v>
      </c>
      <c r="D62" s="49">
        <f t="shared" si="6"/>
        <v>0</v>
      </c>
      <c r="E62" s="43">
        <v>0</v>
      </c>
      <c r="F62" s="43">
        <v>0</v>
      </c>
      <c r="G62" s="110">
        <v>240</v>
      </c>
      <c r="H62" s="44">
        <f t="shared" si="7"/>
        <v>0</v>
      </c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2:20" s="64" customFormat="1" ht="15.95" customHeight="1" x14ac:dyDescent="0.2">
      <c r="B63" s="61" t="s">
        <v>23</v>
      </c>
      <c r="C63" s="54">
        <v>150</v>
      </c>
      <c r="D63" s="49">
        <f t="shared" si="6"/>
        <v>0</v>
      </c>
      <c r="E63" s="43">
        <v>0</v>
      </c>
      <c r="F63" s="43">
        <v>0</v>
      </c>
      <c r="G63" s="110">
        <v>420</v>
      </c>
      <c r="H63" s="44">
        <f t="shared" si="7"/>
        <v>0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2:20" s="64" customFormat="1" ht="15.95" customHeight="1" x14ac:dyDescent="0.2">
      <c r="B64" s="61" t="s">
        <v>24</v>
      </c>
      <c r="C64" s="54">
        <v>150</v>
      </c>
      <c r="D64" s="49">
        <f t="shared" si="6"/>
        <v>0</v>
      </c>
      <c r="E64" s="43">
        <v>0</v>
      </c>
      <c r="F64" s="43">
        <v>0</v>
      </c>
      <c r="G64" s="110">
        <v>240</v>
      </c>
      <c r="H64" s="44">
        <f t="shared" si="7"/>
        <v>0</v>
      </c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2:20" s="64" customFormat="1" ht="15.95" customHeight="1" x14ac:dyDescent="0.2">
      <c r="B65" s="61" t="s">
        <v>25</v>
      </c>
      <c r="C65" s="54">
        <v>150</v>
      </c>
      <c r="D65" s="49">
        <f t="shared" si="6"/>
        <v>0</v>
      </c>
      <c r="E65" s="43">
        <v>0</v>
      </c>
      <c r="F65" s="43">
        <v>0</v>
      </c>
      <c r="G65" s="110">
        <v>350</v>
      </c>
      <c r="H65" s="44">
        <f t="shared" si="7"/>
        <v>0</v>
      </c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2:20" s="64" customFormat="1" ht="17.25" customHeight="1" x14ac:dyDescent="0.2">
      <c r="B66" s="91" t="s">
        <v>61</v>
      </c>
      <c r="C66" s="69"/>
      <c r="D66" s="69"/>
      <c r="E66" s="69"/>
      <c r="F66" s="69"/>
      <c r="G66" s="69"/>
      <c r="H66" s="80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2:20" s="64" customFormat="1" ht="15.95" customHeight="1" x14ac:dyDescent="0.2">
      <c r="B67" s="59" t="s">
        <v>84</v>
      </c>
      <c r="C67" s="55">
        <v>30</v>
      </c>
      <c r="D67" s="41">
        <f t="shared" si="6"/>
        <v>0</v>
      </c>
      <c r="E67" s="43">
        <v>0</v>
      </c>
      <c r="F67" s="43">
        <v>0</v>
      </c>
      <c r="G67" s="110">
        <v>90</v>
      </c>
      <c r="H67" s="44">
        <f t="shared" si="7"/>
        <v>0</v>
      </c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2:20" s="64" customFormat="1" ht="15.95" customHeight="1" x14ac:dyDescent="0.2">
      <c r="B68" s="59" t="s">
        <v>85</v>
      </c>
      <c r="C68" s="55">
        <v>30</v>
      </c>
      <c r="D68" s="41">
        <f t="shared" si="6"/>
        <v>0</v>
      </c>
      <c r="E68" s="43">
        <v>0</v>
      </c>
      <c r="F68" s="43">
        <v>0</v>
      </c>
      <c r="G68" s="110">
        <v>90</v>
      </c>
      <c r="H68" s="44">
        <f t="shared" si="7"/>
        <v>0</v>
      </c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2:20" s="64" customFormat="1" ht="15.95" customHeight="1" x14ac:dyDescent="0.2">
      <c r="B69" s="59" t="s">
        <v>86</v>
      </c>
      <c r="C69" s="55">
        <v>30</v>
      </c>
      <c r="D69" s="41">
        <f t="shared" si="6"/>
        <v>0</v>
      </c>
      <c r="E69" s="43">
        <v>0</v>
      </c>
      <c r="F69" s="43">
        <v>0</v>
      </c>
      <c r="G69" s="110">
        <v>90</v>
      </c>
      <c r="H69" s="44">
        <f t="shared" si="7"/>
        <v>0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2:20" s="64" customFormat="1" ht="15.95" customHeight="1" x14ac:dyDescent="0.2">
      <c r="B70" s="59" t="s">
        <v>87</v>
      </c>
      <c r="C70" s="55">
        <v>30</v>
      </c>
      <c r="D70" s="41">
        <f t="shared" si="6"/>
        <v>0</v>
      </c>
      <c r="E70" s="43">
        <v>0</v>
      </c>
      <c r="F70" s="43">
        <v>0</v>
      </c>
      <c r="G70" s="110">
        <v>90</v>
      </c>
      <c r="H70" s="44">
        <f t="shared" si="7"/>
        <v>0</v>
      </c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2:20" s="64" customFormat="1" ht="15.95" customHeight="1" x14ac:dyDescent="0.2">
      <c r="B71" s="59" t="s">
        <v>88</v>
      </c>
      <c r="C71" s="55">
        <v>30</v>
      </c>
      <c r="D71" s="41">
        <f t="shared" si="6"/>
        <v>0</v>
      </c>
      <c r="E71" s="43">
        <v>0</v>
      </c>
      <c r="F71" s="43">
        <v>0</v>
      </c>
      <c r="G71" s="110">
        <v>90</v>
      </c>
      <c r="H71" s="44">
        <f t="shared" si="7"/>
        <v>0</v>
      </c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2:20" s="64" customFormat="1" ht="15.95" customHeight="1" x14ac:dyDescent="0.2">
      <c r="B72" s="59" t="s">
        <v>89</v>
      </c>
      <c r="C72" s="55">
        <v>30</v>
      </c>
      <c r="D72" s="41">
        <f t="shared" si="6"/>
        <v>0</v>
      </c>
      <c r="E72" s="43">
        <v>0</v>
      </c>
      <c r="F72" s="43">
        <v>0</v>
      </c>
      <c r="G72" s="110">
        <v>90</v>
      </c>
      <c r="H72" s="44">
        <f t="shared" si="7"/>
        <v>0</v>
      </c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2:20" s="64" customFormat="1" ht="15.95" customHeight="1" x14ac:dyDescent="0.2">
      <c r="B73" s="59" t="s">
        <v>90</v>
      </c>
      <c r="C73" s="55">
        <v>30</v>
      </c>
      <c r="D73" s="41">
        <f t="shared" si="6"/>
        <v>0</v>
      </c>
      <c r="E73" s="43">
        <v>0</v>
      </c>
      <c r="F73" s="43">
        <v>0</v>
      </c>
      <c r="G73" s="110">
        <v>90</v>
      </c>
      <c r="H73" s="44">
        <f t="shared" si="7"/>
        <v>0</v>
      </c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2:20" s="64" customFormat="1" ht="15.95" customHeight="1" x14ac:dyDescent="0.2">
      <c r="B74" s="59" t="s">
        <v>91</v>
      </c>
      <c r="C74" s="55">
        <v>30</v>
      </c>
      <c r="D74" s="41">
        <f t="shared" si="6"/>
        <v>0</v>
      </c>
      <c r="E74" s="43">
        <v>0</v>
      </c>
      <c r="F74" s="43">
        <v>0</v>
      </c>
      <c r="G74" s="110">
        <v>90</v>
      </c>
      <c r="H74" s="44">
        <f t="shared" si="7"/>
        <v>0</v>
      </c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2:20" s="64" customFormat="1" ht="15.95" customHeight="1" x14ac:dyDescent="0.2">
      <c r="B75" s="59" t="s">
        <v>92</v>
      </c>
      <c r="C75" s="55">
        <v>30</v>
      </c>
      <c r="D75" s="41">
        <f t="shared" si="6"/>
        <v>0</v>
      </c>
      <c r="E75" s="43">
        <v>0</v>
      </c>
      <c r="F75" s="43">
        <v>0</v>
      </c>
      <c r="G75" s="110">
        <v>90</v>
      </c>
      <c r="H75" s="44">
        <f t="shared" si="7"/>
        <v>0</v>
      </c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2:20" s="64" customFormat="1" ht="15.95" customHeight="1" x14ac:dyDescent="0.2">
      <c r="B76" s="59" t="s">
        <v>93</v>
      </c>
      <c r="C76" s="55">
        <v>30</v>
      </c>
      <c r="D76" s="41">
        <f t="shared" si="6"/>
        <v>0</v>
      </c>
      <c r="E76" s="43">
        <v>0</v>
      </c>
      <c r="F76" s="43">
        <v>0</v>
      </c>
      <c r="G76" s="110">
        <v>90</v>
      </c>
      <c r="H76" s="44">
        <f t="shared" si="7"/>
        <v>0</v>
      </c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2:20" s="64" customFormat="1" ht="15" customHeight="1" x14ac:dyDescent="0.2">
      <c r="B77" s="91" t="s">
        <v>62</v>
      </c>
      <c r="C77" s="69"/>
      <c r="D77" s="69"/>
      <c r="E77" s="69"/>
      <c r="F77" s="69"/>
      <c r="G77" s="69"/>
      <c r="H77" s="80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2:20" s="64" customFormat="1" ht="41.25" x14ac:dyDescent="0.2">
      <c r="B78" s="60" t="s">
        <v>117</v>
      </c>
      <c r="C78" s="55" t="s">
        <v>120</v>
      </c>
      <c r="D78" s="49" t="e">
        <f t="shared" ref="D78:D80" si="9">SUM(C78*E78)</f>
        <v>#VALUE!</v>
      </c>
      <c r="E78" s="43">
        <v>0</v>
      </c>
      <c r="F78" s="43">
        <v>0</v>
      </c>
      <c r="G78" s="110">
        <v>530</v>
      </c>
      <c r="H78" s="44">
        <f t="shared" si="7"/>
        <v>0</v>
      </c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2:20" s="64" customFormat="1" ht="57" x14ac:dyDescent="0.2">
      <c r="B79" s="52" t="s">
        <v>118</v>
      </c>
      <c r="C79" s="55">
        <v>120</v>
      </c>
      <c r="D79" s="49">
        <f t="shared" si="9"/>
        <v>0</v>
      </c>
      <c r="E79" s="43">
        <v>0</v>
      </c>
      <c r="F79" s="43">
        <v>0</v>
      </c>
      <c r="G79" s="110">
        <v>450</v>
      </c>
      <c r="H79" s="44">
        <f t="shared" si="7"/>
        <v>0</v>
      </c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2:20" s="64" customFormat="1" ht="42.75" x14ac:dyDescent="0.2">
      <c r="B80" s="60" t="s">
        <v>119</v>
      </c>
      <c r="C80" s="55">
        <v>120</v>
      </c>
      <c r="D80" s="49">
        <f t="shared" si="9"/>
        <v>0</v>
      </c>
      <c r="E80" s="43">
        <v>0</v>
      </c>
      <c r="F80" s="43">
        <v>0</v>
      </c>
      <c r="G80" s="110">
        <v>570</v>
      </c>
      <c r="H80" s="44">
        <f t="shared" si="7"/>
        <v>0</v>
      </c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2:21" s="64" customFormat="1" x14ac:dyDescent="0.2">
      <c r="B81" s="60" t="s">
        <v>138</v>
      </c>
      <c r="C81" s="55">
        <v>120</v>
      </c>
      <c r="D81" s="49">
        <f t="shared" ref="D81:D82" si="10">SUM(C81*E81)</f>
        <v>0</v>
      </c>
      <c r="E81" s="43">
        <v>0</v>
      </c>
      <c r="F81" s="43">
        <v>0</v>
      </c>
      <c r="G81" s="110">
        <v>470</v>
      </c>
      <c r="H81" s="44">
        <f t="shared" ref="H81:H82" si="11">SUM(E81*G81)</f>
        <v>0</v>
      </c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2:21" s="64" customFormat="1" ht="54" x14ac:dyDescent="0.2">
      <c r="B82" s="60" t="s">
        <v>139</v>
      </c>
      <c r="C82" s="55">
        <v>100</v>
      </c>
      <c r="D82" s="49">
        <f t="shared" si="10"/>
        <v>0</v>
      </c>
      <c r="E82" s="43">
        <v>0</v>
      </c>
      <c r="F82" s="43">
        <v>0</v>
      </c>
      <c r="G82" s="110">
        <v>490</v>
      </c>
      <c r="H82" s="44">
        <f t="shared" si="11"/>
        <v>0</v>
      </c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2:21" s="64" customFormat="1" ht="15" customHeight="1" x14ac:dyDescent="0.2">
      <c r="B83" s="91" t="s">
        <v>63</v>
      </c>
      <c r="C83" s="69"/>
      <c r="D83" s="69"/>
      <c r="E83" s="69"/>
      <c r="F83" s="69"/>
      <c r="G83" s="69"/>
      <c r="H83" s="69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2:21" s="64" customFormat="1" x14ac:dyDescent="0.2">
      <c r="B84" s="59" t="s">
        <v>94</v>
      </c>
      <c r="C84" s="55">
        <v>90</v>
      </c>
      <c r="D84" s="41">
        <f t="shared" si="6"/>
        <v>0</v>
      </c>
      <c r="E84" s="43">
        <v>0</v>
      </c>
      <c r="F84" s="43">
        <v>0</v>
      </c>
      <c r="G84" s="110">
        <v>110</v>
      </c>
      <c r="H84" s="44">
        <f t="shared" si="7"/>
        <v>0</v>
      </c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2:21" s="64" customFormat="1" x14ac:dyDescent="0.2">
      <c r="B85" s="59" t="s">
        <v>95</v>
      </c>
      <c r="C85" s="55">
        <v>90</v>
      </c>
      <c r="D85" s="41">
        <f t="shared" si="6"/>
        <v>0</v>
      </c>
      <c r="E85" s="43">
        <v>0</v>
      </c>
      <c r="F85" s="43">
        <v>0</v>
      </c>
      <c r="G85" s="110">
        <v>180</v>
      </c>
      <c r="H85" s="44">
        <f t="shared" si="7"/>
        <v>0</v>
      </c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pans="2:21" s="64" customFormat="1" x14ac:dyDescent="0.2">
      <c r="B86" s="59" t="s">
        <v>96</v>
      </c>
      <c r="C86" s="55">
        <v>90</v>
      </c>
      <c r="D86" s="41">
        <f t="shared" si="6"/>
        <v>0</v>
      </c>
      <c r="E86" s="43">
        <v>0</v>
      </c>
      <c r="F86" s="43">
        <v>0</v>
      </c>
      <c r="G86" s="110">
        <v>100</v>
      </c>
      <c r="H86" s="44">
        <f t="shared" si="7"/>
        <v>0</v>
      </c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pans="2:21" s="64" customFormat="1" x14ac:dyDescent="0.2">
      <c r="B87" s="59" t="s">
        <v>97</v>
      </c>
      <c r="C87" s="55">
        <v>90</v>
      </c>
      <c r="D87" s="41">
        <f t="shared" si="6"/>
        <v>0</v>
      </c>
      <c r="E87" s="43">
        <v>0</v>
      </c>
      <c r="F87" s="43">
        <v>0</v>
      </c>
      <c r="G87" s="110">
        <v>160</v>
      </c>
      <c r="H87" s="44">
        <f t="shared" si="7"/>
        <v>0</v>
      </c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pans="2:21" s="64" customFormat="1" x14ac:dyDescent="0.2">
      <c r="B88" s="92" t="s">
        <v>98</v>
      </c>
      <c r="C88" s="55">
        <v>90</v>
      </c>
      <c r="D88" s="41">
        <f t="shared" si="6"/>
        <v>0</v>
      </c>
      <c r="E88" s="43">
        <v>0</v>
      </c>
      <c r="F88" s="43">
        <v>0</v>
      </c>
      <c r="G88" s="110">
        <v>110</v>
      </c>
      <c r="H88" s="44">
        <f t="shared" si="7"/>
        <v>0</v>
      </c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pans="2:21" s="64" customFormat="1" ht="25.5" x14ac:dyDescent="0.2">
      <c r="B89" s="59" t="s">
        <v>166</v>
      </c>
      <c r="C89" s="55"/>
      <c r="D89" s="49">
        <f t="shared" si="6"/>
        <v>0</v>
      </c>
      <c r="E89" s="43">
        <v>0</v>
      </c>
      <c r="F89" s="43">
        <v>0</v>
      </c>
      <c r="G89" s="110">
        <v>240</v>
      </c>
      <c r="H89" s="44">
        <f t="shared" si="7"/>
        <v>0</v>
      </c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2:21" s="84" customFormat="1" hidden="1" x14ac:dyDescent="0.2">
      <c r="B90" s="142" t="s">
        <v>66</v>
      </c>
      <c r="C90" s="143"/>
      <c r="D90" s="72" t="e">
        <f>SUM(D12:D89)</f>
        <v>#VALUE!</v>
      </c>
      <c r="E90" s="73"/>
      <c r="F90" s="73"/>
      <c r="G90" s="105" t="e">
        <f t="shared" ref="G90" si="12">D90+(D90*0.15)</f>
        <v>#VALUE!</v>
      </c>
      <c r="H90" s="74"/>
    </row>
    <row r="91" spans="2:21" s="64" customFormat="1" ht="51" x14ac:dyDescent="0.2">
      <c r="B91" s="98" t="s">
        <v>29</v>
      </c>
      <c r="C91" s="99" t="s">
        <v>9</v>
      </c>
      <c r="D91" s="99" t="s">
        <v>10</v>
      </c>
      <c r="E91" s="99" t="s">
        <v>11</v>
      </c>
      <c r="F91" s="99"/>
      <c r="G91" s="99"/>
      <c r="H91" s="101" t="s">
        <v>14</v>
      </c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</row>
    <row r="92" spans="2:21" s="64" customFormat="1" x14ac:dyDescent="0.2">
      <c r="B92" s="93" t="s">
        <v>30</v>
      </c>
      <c r="C92" s="39" t="s">
        <v>31</v>
      </c>
      <c r="D92" s="40"/>
      <c r="E92" s="40"/>
      <c r="F92" s="40"/>
      <c r="G92" s="40"/>
      <c r="H92" s="40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</row>
    <row r="93" spans="2:21" s="64" customFormat="1" x14ac:dyDescent="0.2">
      <c r="B93" s="62" t="s">
        <v>32</v>
      </c>
      <c r="C93" s="54">
        <v>10</v>
      </c>
      <c r="D93" s="41">
        <f t="shared" ref="D93:D104" si="13">SUM(C93*E93)</f>
        <v>0</v>
      </c>
      <c r="E93" s="43">
        <v>0</v>
      </c>
      <c r="F93" s="43">
        <v>0</v>
      </c>
      <c r="G93" s="43">
        <v>0</v>
      </c>
      <c r="H93" s="43">
        <v>0</v>
      </c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</row>
    <row r="94" spans="2:21" s="64" customFormat="1" x14ac:dyDescent="0.2">
      <c r="B94" s="62" t="s">
        <v>33</v>
      </c>
      <c r="C94" s="54">
        <v>10</v>
      </c>
      <c r="D94" s="41">
        <f t="shared" si="13"/>
        <v>0</v>
      </c>
      <c r="E94" s="43">
        <v>0</v>
      </c>
      <c r="F94" s="43">
        <v>0</v>
      </c>
      <c r="G94" s="43">
        <v>0</v>
      </c>
      <c r="H94" s="43">
        <v>0</v>
      </c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s="64" customFormat="1" x14ac:dyDescent="0.2">
      <c r="B95" s="93" t="s">
        <v>34</v>
      </c>
      <c r="C95" s="39" t="s">
        <v>35</v>
      </c>
      <c r="D95" s="40"/>
      <c r="E95" s="40"/>
      <c r="F95" s="40"/>
      <c r="G95" s="40"/>
      <c r="H95" s="40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</row>
    <row r="96" spans="2:21" s="64" customFormat="1" x14ac:dyDescent="0.2">
      <c r="B96" s="52" t="s">
        <v>99</v>
      </c>
      <c r="C96" s="41">
        <v>1000</v>
      </c>
      <c r="D96" s="41">
        <f t="shared" si="13"/>
        <v>0</v>
      </c>
      <c r="E96" s="43">
        <v>0</v>
      </c>
      <c r="F96" s="43">
        <v>0</v>
      </c>
      <c r="G96" s="110">
        <v>400</v>
      </c>
      <c r="H96" s="44">
        <f t="shared" ref="H96:H104" si="14">SUM(G96*E96)</f>
        <v>0</v>
      </c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</row>
    <row r="97" spans="2:21" s="64" customFormat="1" x14ac:dyDescent="0.2">
      <c r="B97" s="52" t="s">
        <v>100</v>
      </c>
      <c r="C97" s="41">
        <v>1000</v>
      </c>
      <c r="D97" s="41">
        <f t="shared" si="13"/>
        <v>0</v>
      </c>
      <c r="E97" s="43">
        <v>0</v>
      </c>
      <c r="F97" s="43">
        <v>0</v>
      </c>
      <c r="G97" s="110">
        <v>400</v>
      </c>
      <c r="H97" s="44">
        <f t="shared" si="14"/>
        <v>0</v>
      </c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2:21" s="64" customFormat="1" x14ac:dyDescent="0.2">
      <c r="B98" s="52" t="s">
        <v>101</v>
      </c>
      <c r="C98" s="41">
        <v>1000</v>
      </c>
      <c r="D98" s="41">
        <f t="shared" si="13"/>
        <v>0</v>
      </c>
      <c r="E98" s="43">
        <v>0</v>
      </c>
      <c r="F98" s="43">
        <v>0</v>
      </c>
      <c r="G98" s="110">
        <v>400</v>
      </c>
      <c r="H98" s="44">
        <f t="shared" si="14"/>
        <v>0</v>
      </c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</row>
    <row r="99" spans="2:21" s="64" customFormat="1" x14ac:dyDescent="0.2">
      <c r="B99" s="52" t="s">
        <v>36</v>
      </c>
      <c r="C99" s="41">
        <v>1000</v>
      </c>
      <c r="D99" s="41">
        <f t="shared" si="13"/>
        <v>0</v>
      </c>
      <c r="E99" s="43">
        <v>0</v>
      </c>
      <c r="F99" s="43">
        <v>0</v>
      </c>
      <c r="G99" s="110">
        <v>360</v>
      </c>
      <c r="H99" s="44">
        <f t="shared" si="14"/>
        <v>0</v>
      </c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</row>
    <row r="100" spans="2:21" s="64" customFormat="1" x14ac:dyDescent="0.2">
      <c r="B100" s="52" t="s">
        <v>37</v>
      </c>
      <c r="C100" s="41">
        <v>1000</v>
      </c>
      <c r="D100" s="41">
        <f t="shared" si="13"/>
        <v>0</v>
      </c>
      <c r="E100" s="43">
        <v>0</v>
      </c>
      <c r="F100" s="43">
        <v>0</v>
      </c>
      <c r="G100" s="110">
        <v>360</v>
      </c>
      <c r="H100" s="44">
        <f t="shared" si="14"/>
        <v>0</v>
      </c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</row>
    <row r="101" spans="2:21" s="64" customFormat="1" x14ac:dyDescent="0.2">
      <c r="B101" s="52" t="s">
        <v>38</v>
      </c>
      <c r="C101" s="41">
        <v>500</v>
      </c>
      <c r="D101" s="41">
        <f t="shared" si="13"/>
        <v>0</v>
      </c>
      <c r="E101" s="43">
        <v>0</v>
      </c>
      <c r="F101" s="43">
        <v>0</v>
      </c>
      <c r="G101" s="110">
        <v>110</v>
      </c>
      <c r="H101" s="44">
        <f t="shared" si="14"/>
        <v>0</v>
      </c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</row>
    <row r="102" spans="2:21" s="64" customFormat="1" x14ac:dyDescent="0.2">
      <c r="B102" s="53" t="s">
        <v>102</v>
      </c>
      <c r="C102" s="41">
        <v>200</v>
      </c>
      <c r="D102" s="41">
        <f t="shared" si="13"/>
        <v>0</v>
      </c>
      <c r="E102" s="43">
        <v>0</v>
      </c>
      <c r="F102" s="43">
        <v>0</v>
      </c>
      <c r="G102" s="110">
        <v>60</v>
      </c>
      <c r="H102" s="44">
        <f t="shared" si="14"/>
        <v>0</v>
      </c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2:21" s="64" customFormat="1" x14ac:dyDescent="0.2">
      <c r="B103" s="53" t="s">
        <v>103</v>
      </c>
      <c r="C103" s="41">
        <v>200</v>
      </c>
      <c r="D103" s="41">
        <f t="shared" si="13"/>
        <v>0</v>
      </c>
      <c r="E103" s="43">
        <v>0</v>
      </c>
      <c r="F103" s="43">
        <v>0</v>
      </c>
      <c r="G103" s="110">
        <v>120</v>
      </c>
      <c r="H103" s="44">
        <f t="shared" si="14"/>
        <v>0</v>
      </c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</row>
    <row r="104" spans="2:21" s="64" customFormat="1" x14ac:dyDescent="0.2">
      <c r="B104" s="63" t="s">
        <v>39</v>
      </c>
      <c r="C104" s="54">
        <v>10</v>
      </c>
      <c r="D104" s="41">
        <f t="shared" si="13"/>
        <v>0</v>
      </c>
      <c r="E104" s="43">
        <v>0</v>
      </c>
      <c r="F104" s="43">
        <v>0</v>
      </c>
      <c r="G104" s="56">
        <v>0</v>
      </c>
      <c r="H104" s="44">
        <f t="shared" si="14"/>
        <v>0</v>
      </c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</row>
    <row r="105" spans="2:21" s="84" customFormat="1" ht="12.75" hidden="1" x14ac:dyDescent="0.2">
      <c r="B105" s="142" t="s">
        <v>66</v>
      </c>
      <c r="C105" s="143"/>
      <c r="D105" s="72">
        <f>SUM(D92:D104)</f>
        <v>0</v>
      </c>
      <c r="E105" s="73"/>
      <c r="F105" s="73"/>
      <c r="G105" s="75"/>
      <c r="H105" s="73"/>
    </row>
    <row r="106" spans="2:21" s="64" customFormat="1" x14ac:dyDescent="0.2">
      <c r="B106" s="138" t="s">
        <v>64</v>
      </c>
      <c r="C106" s="139"/>
      <c r="D106" s="139"/>
      <c r="E106" s="139"/>
      <c r="F106" s="139"/>
      <c r="G106" s="139"/>
      <c r="H106" s="140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</row>
    <row r="107" spans="2:21" s="64" customFormat="1" x14ac:dyDescent="0.2">
      <c r="B107" s="141" t="s">
        <v>65</v>
      </c>
      <c r="C107" s="141"/>
      <c r="D107" s="97"/>
      <c r="E107" s="122" t="s">
        <v>105</v>
      </c>
      <c r="F107" s="122"/>
      <c r="G107" s="122"/>
      <c r="H107" s="96">
        <f>SUM(H10:H89)</f>
        <v>0</v>
      </c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</row>
    <row r="108" spans="2:21" s="64" customFormat="1" ht="18.75" customHeight="1" x14ac:dyDescent="0.2">
      <c r="B108" s="124" t="s">
        <v>68</v>
      </c>
      <c r="C108" s="124"/>
      <c r="D108" s="125">
        <v>0</v>
      </c>
      <c r="E108" s="121" t="s">
        <v>26</v>
      </c>
      <c r="F108" s="121"/>
      <c r="G108" s="121"/>
      <c r="H108" s="86" t="e">
        <f>SUM(D90/D107)</f>
        <v>#VALUE!</v>
      </c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2:21" s="64" customFormat="1" ht="17.25" customHeight="1" x14ac:dyDescent="0.2">
      <c r="B109" s="124"/>
      <c r="C109" s="124"/>
      <c r="D109" s="125"/>
      <c r="E109" s="122" t="s">
        <v>106</v>
      </c>
      <c r="F109" s="122"/>
      <c r="G109" s="122"/>
      <c r="H109" s="96">
        <f>SUM(H93:H104)</f>
        <v>0</v>
      </c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2:21" s="64" customFormat="1" ht="17.25" customHeight="1" x14ac:dyDescent="0.2">
      <c r="B110" s="127"/>
      <c r="C110" s="128"/>
      <c r="D110" s="76"/>
      <c r="E110" s="121" t="s">
        <v>54</v>
      </c>
      <c r="F110" s="121"/>
      <c r="G110" s="121"/>
      <c r="H110" s="86" t="e">
        <f>SUM(D105/D107)</f>
        <v>#DIV/0!</v>
      </c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2:21" s="64" customFormat="1" ht="17.25" customHeight="1" x14ac:dyDescent="0.2">
      <c r="B111" s="127"/>
      <c r="C111" s="128"/>
      <c r="D111" s="76"/>
      <c r="E111" s="121" t="s">
        <v>67</v>
      </c>
      <c r="F111" s="121"/>
      <c r="G111" s="121"/>
      <c r="H111" s="85">
        <f>SUM(D108*400)</f>
        <v>0</v>
      </c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pans="2:21" s="84" customFormat="1" ht="12.75" hidden="1" x14ac:dyDescent="0.2">
      <c r="B112" s="130" t="s">
        <v>70</v>
      </c>
      <c r="C112" s="131"/>
      <c r="D112" s="77"/>
      <c r="E112" s="78"/>
      <c r="F112" s="78"/>
      <c r="G112" s="79"/>
      <c r="H112" s="104">
        <f>SUM(H107+H109)</f>
        <v>0</v>
      </c>
    </row>
    <row r="113" spans="2:20" s="64" customFormat="1" ht="17.25" customHeight="1" x14ac:dyDescent="0.2">
      <c r="B113" s="94"/>
      <c r="C113" s="87"/>
      <c r="D113" s="76"/>
      <c r="E113" s="129" t="s">
        <v>69</v>
      </c>
      <c r="F113" s="129"/>
      <c r="G113" s="129"/>
      <c r="H113" s="85">
        <f>SUM(H112*10%)</f>
        <v>0</v>
      </c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pans="2:20" s="64" customFormat="1" ht="17.25" customHeight="1" x14ac:dyDescent="0.2">
      <c r="B114" s="134" t="s">
        <v>71</v>
      </c>
      <c r="C114" s="135"/>
      <c r="D114" s="135"/>
      <c r="E114" s="135"/>
      <c r="F114" s="135"/>
      <c r="G114" s="135"/>
      <c r="H114" s="132">
        <f>SUM(H111:H113)</f>
        <v>0</v>
      </c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pans="2:20" s="64" customFormat="1" ht="5.25" customHeight="1" x14ac:dyDescent="0.2">
      <c r="B115" s="136"/>
      <c r="C115" s="137"/>
      <c r="D115" s="137"/>
      <c r="E115" s="137"/>
      <c r="F115" s="137"/>
      <c r="G115" s="137"/>
      <c r="H115" s="133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pans="2:20" s="88" customFormat="1" ht="15" customHeight="1" x14ac:dyDescent="0.2">
      <c r="B116" s="123" t="s">
        <v>28</v>
      </c>
      <c r="C116" s="123"/>
      <c r="D116" s="123"/>
      <c r="E116" s="123"/>
      <c r="F116" s="123"/>
      <c r="G116" s="123"/>
      <c r="H116" s="123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</row>
    <row r="117" spans="2:20" s="64" customFormat="1" ht="147.75" customHeight="1" x14ac:dyDescent="0.2">
      <c r="B117" s="126"/>
      <c r="C117" s="126"/>
      <c r="D117" s="126"/>
      <c r="E117" s="126"/>
      <c r="F117" s="126"/>
      <c r="G117" s="126"/>
      <c r="H117" s="126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pans="2:20" x14ac:dyDescent="0.2">
      <c r="C118" s="65"/>
      <c r="D118" s="66"/>
      <c r="E118" s="65"/>
    </row>
    <row r="119" spans="2:20" x14ac:dyDescent="0.2">
      <c r="C119" s="65"/>
      <c r="D119" s="66"/>
      <c r="E119" s="65"/>
    </row>
    <row r="120" spans="2:20" x14ac:dyDescent="0.2">
      <c r="B120" s="103" t="s">
        <v>162</v>
      </c>
      <c r="C120" s="65"/>
      <c r="D120" s="66"/>
      <c r="E120" s="65"/>
    </row>
    <row r="121" spans="2:20" x14ac:dyDescent="0.2">
      <c r="C121" s="65"/>
      <c r="D121" s="66"/>
      <c r="E121" s="65"/>
    </row>
    <row r="122" spans="2:20" x14ac:dyDescent="0.2">
      <c r="C122" s="65"/>
      <c r="D122" s="66"/>
      <c r="E122" s="65"/>
    </row>
    <row r="123" spans="2:20" x14ac:dyDescent="0.2">
      <c r="C123" s="65"/>
      <c r="D123" s="66"/>
      <c r="E123" s="65"/>
    </row>
    <row r="124" spans="2:20" x14ac:dyDescent="0.2">
      <c r="C124" s="65"/>
      <c r="D124" s="66"/>
      <c r="E124" s="65"/>
    </row>
    <row r="125" spans="2:20" x14ac:dyDescent="0.2">
      <c r="C125" s="65"/>
      <c r="D125" s="66"/>
      <c r="E125" s="65"/>
    </row>
    <row r="126" spans="2:20" x14ac:dyDescent="0.2">
      <c r="C126" s="65"/>
      <c r="D126" s="66"/>
      <c r="E126" s="65"/>
    </row>
    <row r="127" spans="2:20" x14ac:dyDescent="0.2">
      <c r="C127" s="65"/>
      <c r="D127" s="66"/>
      <c r="E127" s="65"/>
    </row>
    <row r="128" spans="2:20" x14ac:dyDescent="0.2">
      <c r="C128" s="65"/>
      <c r="D128" s="66"/>
      <c r="E128" s="65"/>
    </row>
    <row r="129" spans="3:5" x14ac:dyDescent="0.2">
      <c r="C129" s="65"/>
      <c r="D129" s="66"/>
      <c r="E129" s="65"/>
    </row>
    <row r="130" spans="3:5" x14ac:dyDescent="0.2">
      <c r="C130" s="65"/>
      <c r="D130" s="66"/>
      <c r="E130" s="65"/>
    </row>
    <row r="131" spans="3:5" x14ac:dyDescent="0.2">
      <c r="C131" s="65"/>
      <c r="D131" s="66"/>
      <c r="E131" s="65"/>
    </row>
    <row r="132" spans="3:5" x14ac:dyDescent="0.2">
      <c r="C132" s="65"/>
      <c r="D132" s="66"/>
      <c r="E132" s="65"/>
    </row>
    <row r="133" spans="3:5" x14ac:dyDescent="0.2">
      <c r="C133" s="65"/>
      <c r="D133" s="66"/>
      <c r="E133" s="65"/>
    </row>
    <row r="134" spans="3:5" x14ac:dyDescent="0.2">
      <c r="C134" s="65"/>
      <c r="D134" s="66"/>
      <c r="E134" s="65"/>
    </row>
    <row r="135" spans="3:5" x14ac:dyDescent="0.2">
      <c r="C135" s="65"/>
      <c r="D135" s="66"/>
      <c r="E135" s="65"/>
    </row>
    <row r="136" spans="3:5" x14ac:dyDescent="0.2">
      <c r="C136" s="65"/>
      <c r="D136" s="66"/>
      <c r="E136" s="65"/>
    </row>
    <row r="137" spans="3:5" x14ac:dyDescent="0.2">
      <c r="C137" s="65"/>
      <c r="D137" s="66"/>
      <c r="E137" s="65"/>
    </row>
    <row r="138" spans="3:5" x14ac:dyDescent="0.2">
      <c r="C138" s="65"/>
      <c r="D138" s="66"/>
      <c r="E138" s="65"/>
    </row>
    <row r="139" spans="3:5" x14ac:dyDescent="0.2">
      <c r="C139" s="65"/>
      <c r="D139" s="66"/>
      <c r="E139" s="65"/>
    </row>
    <row r="140" spans="3:5" x14ac:dyDescent="0.2">
      <c r="C140" s="65"/>
      <c r="D140" s="66"/>
      <c r="E140" s="65"/>
    </row>
    <row r="141" spans="3:5" x14ac:dyDescent="0.2">
      <c r="C141" s="65"/>
      <c r="D141" s="66"/>
      <c r="E141" s="65"/>
    </row>
    <row r="142" spans="3:5" x14ac:dyDescent="0.2">
      <c r="C142" s="65"/>
      <c r="D142" s="66"/>
      <c r="E142" s="65"/>
    </row>
    <row r="143" spans="3:5" x14ac:dyDescent="0.2">
      <c r="C143" s="65"/>
      <c r="D143" s="66"/>
      <c r="E143" s="65"/>
    </row>
    <row r="144" spans="3:5" x14ac:dyDescent="0.2">
      <c r="C144" s="65"/>
      <c r="D144" s="66"/>
      <c r="E144" s="65"/>
    </row>
    <row r="145" spans="3:5" x14ac:dyDescent="0.2">
      <c r="C145" s="65"/>
      <c r="D145" s="66"/>
      <c r="E145" s="65"/>
    </row>
  </sheetData>
  <protectedRanges>
    <protectedRange sqref="E12 E32 E55 E19 F12:F25 E34 E41 E84:F88 E67:F76 E24:E25 E43:F47 E16 F30:F41 E26:F28 F55:F59" name="Диапазон1_1"/>
    <protectedRange sqref="E14" name="Диапазон1_1_1"/>
    <protectedRange sqref="E15" name="Диапазон1_2"/>
    <protectedRange sqref="E17" name="Диапазон1_3"/>
    <protectedRange sqref="E18" name="Диапазон1_4"/>
    <protectedRange sqref="E20" name="Диапазон1_5"/>
    <protectedRange sqref="E21" name="Диапазон1_6"/>
    <protectedRange sqref="E22" name="Диапазон1_9"/>
    <protectedRange sqref="E23" name="Диапазон1_11"/>
    <protectedRange sqref="E30" name="Диапазон1_13"/>
    <protectedRange sqref="E31" name="Диапазон1_14"/>
    <protectedRange sqref="E33" name="Диапазон1_15"/>
    <protectedRange sqref="E35:E36" name="Диапазон2_1_1"/>
    <protectedRange sqref="E37" name="Диапазон1_17"/>
    <protectedRange sqref="E38" name="Диапазон1_20"/>
    <protectedRange sqref="E39" name="Диапазон1_21"/>
    <protectedRange sqref="E40" name="Диапазон1_22"/>
    <protectedRange sqref="E49:F49" name="Диапазон1_23"/>
    <protectedRange sqref="E50:F50" name="Диапазон1_25"/>
    <protectedRange sqref="E51:F51" name="Диапазон1_26"/>
    <protectedRange sqref="E52:F52" name="Диапазон1_27"/>
    <protectedRange sqref="E53:F53" name="Диапазон1_28"/>
    <protectedRange sqref="E56" name="Диапазон1_32"/>
    <protectedRange sqref="E57:E59" name="Диапазон1_33"/>
    <protectedRange sqref="E61:F61" name="Диапазон1_36"/>
    <protectedRange sqref="E62:F62" name="Диапазон1_37"/>
    <protectedRange sqref="E63:F63" name="Диапазон1_38"/>
    <protectedRange sqref="E64:F64" name="Диапазон1_39"/>
    <protectedRange sqref="E65:F65" name="Диапазон1_40"/>
    <protectedRange sqref="E78:F82" name="Диапазон1_42"/>
    <protectedRange sqref="E89:F90 E105:F105 E112:F112 F96:F104 F93:H94" name="Диапазон1_43"/>
    <protectedRange sqref="B116" name="Диапазон1_7"/>
    <protectedRange sqref="E102:E104 E96:E98 E106:F106 E93:E94" name="Диапазон1"/>
    <protectedRange sqref="E99" name="Диапазон1_1_2"/>
    <protectedRange sqref="E100" name="Диапазон1_2_1"/>
    <protectedRange sqref="E101" name="Диапазон1_3_1"/>
  </protectedRanges>
  <mergeCells count="35">
    <mergeCell ref="B106:H106"/>
    <mergeCell ref="B107:C107"/>
    <mergeCell ref="E107:G107"/>
    <mergeCell ref="B90:C90"/>
    <mergeCell ref="B105:C105"/>
    <mergeCell ref="B117:H117"/>
    <mergeCell ref="B110:C110"/>
    <mergeCell ref="B111:C111"/>
    <mergeCell ref="E110:G110"/>
    <mergeCell ref="E111:G111"/>
    <mergeCell ref="E113:G113"/>
    <mergeCell ref="B112:C112"/>
    <mergeCell ref="H114:H115"/>
    <mergeCell ref="B114:G115"/>
    <mergeCell ref="E108:G108"/>
    <mergeCell ref="E109:G109"/>
    <mergeCell ref="B116:H116"/>
    <mergeCell ref="B108:C109"/>
    <mergeCell ref="D108:D109"/>
    <mergeCell ref="B7:C7"/>
    <mergeCell ref="D7:H7"/>
    <mergeCell ref="B8:C8"/>
    <mergeCell ref="D8:H8"/>
    <mergeCell ref="B9:H9"/>
    <mergeCell ref="B4:C4"/>
    <mergeCell ref="D4:H4"/>
    <mergeCell ref="B5:C5"/>
    <mergeCell ref="D5:H5"/>
    <mergeCell ref="B6:C6"/>
    <mergeCell ref="D6:H6"/>
    <mergeCell ref="B2:C2"/>
    <mergeCell ref="D2:H2"/>
    <mergeCell ref="B3:C3"/>
    <mergeCell ref="D3:H3"/>
    <mergeCell ref="A1:F1"/>
  </mergeCells>
  <pageMargins left="0.39370078740157477" right="0.39370078740157477" top="0.78740157480314954" bottom="0.78740157480314954" header="0.51181102362204722" footer="0.51181102362204722"/>
  <pageSetup paperSize="9" scale="50" orientation="portrait" r:id="rId1"/>
  <rowBreaks count="2" manualBreakCount="2">
    <brk id="41" max="7" man="1"/>
    <brk id="10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J42"/>
  <sheetViews>
    <sheetView showGridLines="0" view="pageBreakPreview" topLeftCell="A22" zoomScale="75" workbookViewId="0">
      <selection activeCell="N18" sqref="N18"/>
    </sheetView>
  </sheetViews>
  <sheetFormatPr defaultRowHeight="12.75" x14ac:dyDescent="0.2"/>
  <cols>
    <col min="1" max="1" width="3.140625" customWidth="1"/>
    <col min="2" max="2" width="77.28515625" customWidth="1"/>
    <col min="3" max="7" width="15.85546875" customWidth="1"/>
  </cols>
  <sheetData>
    <row r="1" spans="1:10" ht="17.25" x14ac:dyDescent="0.2">
      <c r="A1" s="17"/>
      <c r="B1" s="18"/>
      <c r="C1" s="3"/>
      <c r="D1" s="3"/>
      <c r="E1" s="18"/>
      <c r="F1" s="151"/>
      <c r="G1" s="152"/>
      <c r="H1" s="17"/>
      <c r="I1" s="19"/>
      <c r="J1" s="19"/>
    </row>
    <row r="2" spans="1:10" ht="17.25" x14ac:dyDescent="0.2">
      <c r="A2" s="17"/>
      <c r="B2" s="2"/>
      <c r="C2" s="1"/>
      <c r="D2" s="1"/>
      <c r="E2" s="18"/>
      <c r="F2" s="3"/>
      <c r="G2" s="3"/>
      <c r="H2" s="17"/>
      <c r="I2" s="19"/>
      <c r="J2" s="19"/>
    </row>
    <row r="3" spans="1:10" ht="17.25" x14ac:dyDescent="0.2">
      <c r="A3" s="17"/>
      <c r="B3" s="4" t="s">
        <v>0</v>
      </c>
      <c r="C3" s="1"/>
      <c r="D3" s="1"/>
      <c r="E3" s="20"/>
      <c r="F3" s="3"/>
      <c r="G3" s="3"/>
      <c r="H3" s="17"/>
      <c r="I3" s="19"/>
      <c r="J3" s="19"/>
    </row>
    <row r="4" spans="1:10" ht="17.25" x14ac:dyDescent="0.2">
      <c r="A4" s="17"/>
      <c r="B4" s="21"/>
      <c r="C4" s="1"/>
      <c r="D4" s="1"/>
      <c r="E4" s="18"/>
      <c r="F4" s="3"/>
      <c r="G4" s="3"/>
      <c r="H4" s="17"/>
      <c r="I4" s="19"/>
      <c r="J4" s="19"/>
    </row>
    <row r="5" spans="1:10" ht="26.25" customHeight="1" x14ac:dyDescent="0.2">
      <c r="A5" s="22"/>
      <c r="B5" s="153" t="s">
        <v>108</v>
      </c>
      <c r="C5" s="154"/>
      <c r="D5" s="154"/>
      <c r="E5" s="154"/>
      <c r="F5" s="154"/>
      <c r="G5" s="155"/>
      <c r="H5" s="23"/>
    </row>
    <row r="6" spans="1:10" ht="57" x14ac:dyDescent="0.2">
      <c r="A6" s="24"/>
      <c r="B6" s="5" t="s">
        <v>8</v>
      </c>
      <c r="C6" s="5" t="s">
        <v>9</v>
      </c>
      <c r="D6" s="6" t="s">
        <v>10</v>
      </c>
      <c r="E6" s="5" t="s">
        <v>11</v>
      </c>
      <c r="F6" s="7" t="s">
        <v>13</v>
      </c>
      <c r="G6" s="5" t="s">
        <v>14</v>
      </c>
      <c r="H6" s="25"/>
    </row>
    <row r="7" spans="1:10" ht="24" customHeight="1" x14ac:dyDescent="0.2">
      <c r="A7" s="22"/>
      <c r="B7" s="9" t="s">
        <v>40</v>
      </c>
      <c r="C7" s="9"/>
      <c r="D7" s="9"/>
      <c r="E7" s="9"/>
      <c r="F7" s="9"/>
      <c r="G7" s="9"/>
      <c r="H7" s="26"/>
    </row>
    <row r="8" spans="1:10" ht="32.25" x14ac:dyDescent="0.2">
      <c r="A8" s="27"/>
      <c r="B8" s="16" t="s">
        <v>157</v>
      </c>
      <c r="C8" s="15">
        <v>750</v>
      </c>
      <c r="D8" s="10">
        <f t="shared" ref="D8:D35" si="0">SUM(C8*E8)</f>
        <v>0</v>
      </c>
      <c r="E8" s="11">
        <v>0</v>
      </c>
      <c r="F8" s="12">
        <v>2100</v>
      </c>
      <c r="G8" s="13">
        <f t="shared" ref="G8:G35" si="1">SUM(F8*E8)</f>
        <v>0</v>
      </c>
      <c r="H8" s="28"/>
    </row>
    <row r="9" spans="1:10" ht="32.25" x14ac:dyDescent="0.2">
      <c r="A9" s="22"/>
      <c r="B9" s="29" t="s">
        <v>156</v>
      </c>
      <c r="C9" s="15">
        <v>750</v>
      </c>
      <c r="D9" s="10">
        <f t="shared" si="0"/>
        <v>0</v>
      </c>
      <c r="E9" s="11">
        <v>0</v>
      </c>
      <c r="F9" s="12">
        <v>2400</v>
      </c>
      <c r="G9" s="13">
        <f t="shared" si="1"/>
        <v>0</v>
      </c>
      <c r="H9" s="23"/>
    </row>
    <row r="10" spans="1:10" ht="34.5" x14ac:dyDescent="0.2">
      <c r="A10" s="24"/>
      <c r="B10" s="29" t="s">
        <v>155</v>
      </c>
      <c r="C10" s="15">
        <v>750</v>
      </c>
      <c r="D10" s="10">
        <f t="shared" si="0"/>
        <v>0</v>
      </c>
      <c r="E10" s="11">
        <v>0</v>
      </c>
      <c r="F10" s="14">
        <v>1900</v>
      </c>
      <c r="G10" s="13">
        <f t="shared" si="1"/>
        <v>0</v>
      </c>
      <c r="H10" s="23"/>
    </row>
    <row r="11" spans="1:10" ht="17.25" x14ac:dyDescent="0.2">
      <c r="A11" s="24"/>
      <c r="B11" s="116" t="s">
        <v>163</v>
      </c>
      <c r="C11" s="15">
        <v>750</v>
      </c>
      <c r="D11" s="10">
        <v>0</v>
      </c>
      <c r="E11" s="11">
        <v>0</v>
      </c>
      <c r="F11" s="14">
        <v>1500</v>
      </c>
      <c r="G11" s="13">
        <f t="shared" si="1"/>
        <v>0</v>
      </c>
      <c r="H11" s="23"/>
    </row>
    <row r="12" spans="1:10" ht="32.25" x14ac:dyDescent="0.2">
      <c r="A12" s="22"/>
      <c r="B12" s="29" t="s">
        <v>154</v>
      </c>
      <c r="C12" s="15">
        <v>750</v>
      </c>
      <c r="D12" s="10">
        <f t="shared" si="0"/>
        <v>0</v>
      </c>
      <c r="E12" s="11">
        <v>0</v>
      </c>
      <c r="F12" s="14">
        <v>5800</v>
      </c>
      <c r="G12" s="13">
        <f t="shared" si="1"/>
        <v>0</v>
      </c>
      <c r="H12" s="23"/>
    </row>
    <row r="13" spans="1:10" ht="24" customHeight="1" x14ac:dyDescent="0.2">
      <c r="A13" s="22"/>
      <c r="B13" s="9" t="s">
        <v>41</v>
      </c>
      <c r="C13" s="9"/>
      <c r="D13" s="9"/>
      <c r="E13" s="9"/>
      <c r="F13" s="9"/>
      <c r="G13" s="9"/>
      <c r="H13" s="26"/>
    </row>
    <row r="14" spans="1:10" ht="34.5" x14ac:dyDescent="0.2">
      <c r="A14" s="27"/>
      <c r="B14" s="16" t="s">
        <v>158</v>
      </c>
      <c r="C14" s="15">
        <v>750</v>
      </c>
      <c r="D14" s="10">
        <f t="shared" si="0"/>
        <v>0</v>
      </c>
      <c r="E14" s="11">
        <v>0</v>
      </c>
      <c r="F14" s="14">
        <v>1900</v>
      </c>
      <c r="G14" s="13">
        <f t="shared" si="1"/>
        <v>0</v>
      </c>
      <c r="H14" s="28"/>
    </row>
    <row r="15" spans="1:10" ht="32.25" x14ac:dyDescent="0.2">
      <c r="A15" s="22"/>
      <c r="B15" s="29" t="s">
        <v>159</v>
      </c>
      <c r="C15" s="15">
        <v>750</v>
      </c>
      <c r="D15" s="10">
        <f t="shared" si="0"/>
        <v>0</v>
      </c>
      <c r="E15" s="11">
        <v>0</v>
      </c>
      <c r="F15" s="14">
        <v>1900</v>
      </c>
      <c r="G15" s="13">
        <f t="shared" si="1"/>
        <v>0</v>
      </c>
      <c r="H15" s="23"/>
    </row>
    <row r="16" spans="1:10" ht="30" x14ac:dyDescent="0.2">
      <c r="A16" s="22"/>
      <c r="B16" s="116" t="s">
        <v>164</v>
      </c>
      <c r="C16" s="15">
        <v>750</v>
      </c>
      <c r="D16" s="10">
        <f t="shared" ref="D16" si="2">SUM(C16*E16)</f>
        <v>0</v>
      </c>
      <c r="E16" s="11">
        <v>0</v>
      </c>
      <c r="F16" s="14">
        <v>1500</v>
      </c>
      <c r="G16" s="13">
        <f t="shared" si="1"/>
        <v>0</v>
      </c>
      <c r="H16" s="23"/>
    </row>
    <row r="17" spans="1:8" ht="32.25" x14ac:dyDescent="0.2">
      <c r="A17" s="22"/>
      <c r="B17" s="29" t="s">
        <v>160</v>
      </c>
      <c r="C17" s="15">
        <v>750</v>
      </c>
      <c r="D17" s="10">
        <f t="shared" si="0"/>
        <v>0</v>
      </c>
      <c r="E17" s="11">
        <v>0</v>
      </c>
      <c r="F17" s="12">
        <v>2100</v>
      </c>
      <c r="G17" s="13">
        <f t="shared" si="1"/>
        <v>0</v>
      </c>
      <c r="H17" s="23"/>
    </row>
    <row r="18" spans="1:8" ht="32.25" x14ac:dyDescent="0.2">
      <c r="A18" s="22"/>
      <c r="B18" s="29" t="s">
        <v>161</v>
      </c>
      <c r="C18" s="15">
        <v>750</v>
      </c>
      <c r="D18" s="10">
        <f t="shared" si="0"/>
        <v>0</v>
      </c>
      <c r="E18" s="11">
        <v>0</v>
      </c>
      <c r="F18" s="14">
        <v>2100</v>
      </c>
      <c r="G18" s="13">
        <f t="shared" si="1"/>
        <v>0</v>
      </c>
      <c r="H18" s="23"/>
    </row>
    <row r="19" spans="1:8" ht="24" customHeight="1" x14ac:dyDescent="0.2">
      <c r="A19" s="22"/>
      <c r="B19" s="9" t="s">
        <v>42</v>
      </c>
      <c r="C19" s="9"/>
      <c r="D19" s="9"/>
      <c r="E19" s="9"/>
      <c r="F19" s="9"/>
      <c r="G19" s="9"/>
      <c r="H19" s="26"/>
    </row>
    <row r="20" spans="1:8" ht="17.25" x14ac:dyDescent="0.2">
      <c r="A20" s="22"/>
      <c r="B20" s="30" t="s">
        <v>43</v>
      </c>
      <c r="C20" s="31">
        <v>500</v>
      </c>
      <c r="D20" s="10">
        <f t="shared" si="0"/>
        <v>0</v>
      </c>
      <c r="E20" s="11">
        <v>0</v>
      </c>
      <c r="F20" s="12">
        <v>2100</v>
      </c>
      <c r="G20" s="13">
        <f t="shared" si="1"/>
        <v>0</v>
      </c>
      <c r="H20" s="23"/>
    </row>
    <row r="21" spans="1:8" ht="17.25" x14ac:dyDescent="0.2">
      <c r="A21" s="22"/>
      <c r="B21" s="30" t="s">
        <v>44</v>
      </c>
      <c r="C21" s="31">
        <v>500</v>
      </c>
      <c r="D21" s="10">
        <f t="shared" si="0"/>
        <v>0</v>
      </c>
      <c r="E21" s="11">
        <v>0</v>
      </c>
      <c r="F21" s="12">
        <v>1300</v>
      </c>
      <c r="G21" s="13">
        <f t="shared" si="1"/>
        <v>0</v>
      </c>
      <c r="H21" s="23"/>
    </row>
    <row r="22" spans="1:8" ht="17.25" x14ac:dyDescent="0.2">
      <c r="A22" s="22"/>
      <c r="B22" s="30" t="s">
        <v>45</v>
      </c>
      <c r="C22" s="31">
        <v>500</v>
      </c>
      <c r="D22" s="10">
        <f t="shared" si="0"/>
        <v>0</v>
      </c>
      <c r="E22" s="11">
        <v>0</v>
      </c>
      <c r="F22" s="12">
        <v>1500</v>
      </c>
      <c r="G22" s="13">
        <f t="shared" si="1"/>
        <v>0</v>
      </c>
      <c r="H22" s="23"/>
    </row>
    <row r="23" spans="1:8" ht="24" customHeight="1" x14ac:dyDescent="0.2">
      <c r="A23" s="22"/>
      <c r="B23" s="9" t="s">
        <v>46</v>
      </c>
      <c r="C23" s="9"/>
      <c r="D23" s="9"/>
      <c r="E23" s="9"/>
      <c r="F23" s="9"/>
      <c r="G23" s="9"/>
      <c r="H23" s="26"/>
    </row>
    <row r="24" spans="1:8" ht="17.25" x14ac:dyDescent="0.2">
      <c r="A24" s="22"/>
      <c r="B24" s="30" t="s">
        <v>153</v>
      </c>
      <c r="C24" s="31">
        <v>700</v>
      </c>
      <c r="D24" s="10">
        <f t="shared" si="0"/>
        <v>0</v>
      </c>
      <c r="E24" s="11">
        <v>0</v>
      </c>
      <c r="F24" s="12">
        <v>5200</v>
      </c>
      <c r="G24" s="13">
        <f t="shared" si="1"/>
        <v>0</v>
      </c>
      <c r="H24" s="23"/>
    </row>
    <row r="25" spans="1:8" ht="17.25" x14ac:dyDescent="0.2">
      <c r="A25" s="22"/>
      <c r="B25" s="30" t="s">
        <v>152</v>
      </c>
      <c r="C25" s="31">
        <v>700</v>
      </c>
      <c r="D25" s="10">
        <f t="shared" si="0"/>
        <v>0</v>
      </c>
      <c r="E25" s="11">
        <v>0</v>
      </c>
      <c r="F25" s="12">
        <v>7200</v>
      </c>
      <c r="G25" s="13">
        <f t="shared" si="1"/>
        <v>0</v>
      </c>
      <c r="H25" s="23"/>
    </row>
    <row r="26" spans="1:8" ht="24" customHeight="1" x14ac:dyDescent="0.2">
      <c r="A26" s="22"/>
      <c r="B26" s="9" t="s">
        <v>47</v>
      </c>
      <c r="C26" s="9"/>
      <c r="D26" s="9"/>
      <c r="E26" s="9"/>
      <c r="F26" s="9"/>
      <c r="G26" s="9"/>
      <c r="H26" s="26"/>
    </row>
    <row r="27" spans="1:8" ht="17.25" x14ac:dyDescent="0.2">
      <c r="A27" s="22"/>
      <c r="B27" s="30" t="s">
        <v>151</v>
      </c>
      <c r="C27" s="31">
        <v>700</v>
      </c>
      <c r="D27" s="10">
        <f t="shared" si="0"/>
        <v>0</v>
      </c>
      <c r="E27" s="11">
        <v>0</v>
      </c>
      <c r="F27" s="12">
        <v>2300</v>
      </c>
      <c r="G27" s="13">
        <f t="shared" si="1"/>
        <v>0</v>
      </c>
      <c r="H27" s="23"/>
    </row>
    <row r="28" spans="1:8" ht="17.25" x14ac:dyDescent="0.2">
      <c r="A28" s="22"/>
      <c r="B28" s="30" t="s">
        <v>150</v>
      </c>
      <c r="C28" s="31">
        <v>700</v>
      </c>
      <c r="D28" s="10">
        <f t="shared" si="0"/>
        <v>0</v>
      </c>
      <c r="E28" s="11">
        <v>0</v>
      </c>
      <c r="F28" s="12">
        <v>3800</v>
      </c>
      <c r="G28" s="13">
        <f t="shared" si="1"/>
        <v>0</v>
      </c>
      <c r="H28" s="23"/>
    </row>
    <row r="29" spans="1:8" ht="24" customHeight="1" x14ac:dyDescent="0.2">
      <c r="A29" s="22"/>
      <c r="B29" s="9" t="s">
        <v>48</v>
      </c>
      <c r="C29" s="9"/>
      <c r="D29" s="9"/>
      <c r="E29" s="9"/>
      <c r="F29" s="9"/>
      <c r="G29" s="9"/>
      <c r="H29" s="26"/>
    </row>
    <row r="30" spans="1:8" ht="34.5" x14ac:dyDescent="0.2">
      <c r="A30" s="22"/>
      <c r="B30" s="116" t="s">
        <v>149</v>
      </c>
      <c r="C30" s="15">
        <v>750</v>
      </c>
      <c r="D30" s="10">
        <f t="shared" ref="D30" si="3">SUM(C30*E30)</f>
        <v>0</v>
      </c>
      <c r="E30" s="11">
        <v>0</v>
      </c>
      <c r="F30" s="14">
        <v>1700</v>
      </c>
      <c r="G30" s="13">
        <f t="shared" ref="G30" si="4">SUM(F30*E30)</f>
        <v>0</v>
      </c>
      <c r="H30" s="23"/>
    </row>
    <row r="31" spans="1:8" ht="17.25" x14ac:dyDescent="0.2">
      <c r="A31" s="22"/>
      <c r="B31" s="116" t="s">
        <v>148</v>
      </c>
      <c r="C31" s="15">
        <v>750</v>
      </c>
      <c r="D31" s="10">
        <f t="shared" si="0"/>
        <v>0</v>
      </c>
      <c r="E31" s="11">
        <v>0</v>
      </c>
      <c r="F31" s="14">
        <v>1200</v>
      </c>
      <c r="G31" s="13">
        <f t="shared" si="1"/>
        <v>0</v>
      </c>
      <c r="H31" s="23"/>
    </row>
    <row r="32" spans="1:8" ht="32.25" x14ac:dyDescent="0.2">
      <c r="A32" s="22"/>
      <c r="B32" s="29" t="s">
        <v>49</v>
      </c>
      <c r="C32" s="15">
        <v>750</v>
      </c>
      <c r="D32" s="10">
        <f t="shared" si="0"/>
        <v>0</v>
      </c>
      <c r="E32" s="11">
        <v>0</v>
      </c>
      <c r="F32" s="12">
        <v>3500</v>
      </c>
      <c r="G32" s="13">
        <f t="shared" si="1"/>
        <v>0</v>
      </c>
      <c r="H32" s="23"/>
    </row>
    <row r="33" spans="1:8" ht="30" x14ac:dyDescent="0.2">
      <c r="A33" s="22"/>
      <c r="B33" s="29" t="s">
        <v>50</v>
      </c>
      <c r="C33" s="15">
        <v>750</v>
      </c>
      <c r="D33" s="10">
        <f t="shared" si="0"/>
        <v>0</v>
      </c>
      <c r="E33" s="11">
        <v>0</v>
      </c>
      <c r="F33" s="12">
        <v>2500</v>
      </c>
      <c r="G33" s="13">
        <f t="shared" si="1"/>
        <v>0</v>
      </c>
      <c r="H33" s="23"/>
    </row>
    <row r="34" spans="1:8" ht="32.25" x14ac:dyDescent="0.2">
      <c r="A34" s="22"/>
      <c r="B34" s="29" t="s">
        <v>51</v>
      </c>
      <c r="C34" s="15">
        <v>750</v>
      </c>
      <c r="D34" s="10">
        <f t="shared" si="0"/>
        <v>0</v>
      </c>
      <c r="E34" s="11">
        <v>0</v>
      </c>
      <c r="F34" s="12">
        <v>2500</v>
      </c>
      <c r="G34" s="13">
        <f t="shared" si="1"/>
        <v>0</v>
      </c>
      <c r="H34" s="23"/>
    </row>
    <row r="35" spans="1:8" ht="17.25" x14ac:dyDescent="0.2">
      <c r="A35" s="22"/>
      <c r="B35" s="29" t="s">
        <v>52</v>
      </c>
      <c r="C35" s="15">
        <v>750</v>
      </c>
      <c r="D35" s="10">
        <f t="shared" si="0"/>
        <v>0</v>
      </c>
      <c r="E35" s="11">
        <v>0</v>
      </c>
      <c r="F35" s="12">
        <v>2500</v>
      </c>
      <c r="G35" s="13">
        <f t="shared" si="1"/>
        <v>0</v>
      </c>
      <c r="H35" s="23"/>
    </row>
    <row r="36" spans="1:8" ht="32.25" customHeight="1" x14ac:dyDescent="0.2">
      <c r="A36" s="24"/>
      <c r="B36" s="156" t="s">
        <v>53</v>
      </c>
      <c r="C36" s="156"/>
      <c r="D36" s="10">
        <f>SUM(D7:D35)</f>
        <v>0</v>
      </c>
      <c r="E36" s="157" t="s">
        <v>110</v>
      </c>
      <c r="F36" s="158"/>
      <c r="G36" s="32">
        <f>SUM(G7:G35)</f>
        <v>0</v>
      </c>
      <c r="H36" s="23"/>
    </row>
    <row r="37" spans="1:8" ht="18" x14ac:dyDescent="0.2">
      <c r="A37" s="24"/>
      <c r="B37" s="159" t="s">
        <v>54</v>
      </c>
      <c r="C37" s="159"/>
      <c r="D37" s="10" t="e">
        <f>SUM(D36/E3)</f>
        <v>#DIV/0!</v>
      </c>
      <c r="E37" s="160" t="s">
        <v>27</v>
      </c>
      <c r="F37" s="160"/>
      <c r="G37" s="32" t="e">
        <f>SUM(G36/E3)</f>
        <v>#DIV/0!</v>
      </c>
      <c r="H37" s="23"/>
    </row>
    <row r="38" spans="1:8" ht="18" x14ac:dyDescent="0.2">
      <c r="A38" s="24"/>
      <c r="B38" s="33"/>
      <c r="C38" s="33"/>
      <c r="D38" s="10"/>
      <c r="E38" s="146" t="s">
        <v>109</v>
      </c>
      <c r="F38" s="147"/>
      <c r="G38" s="32">
        <f>SUM(G36*10%)</f>
        <v>0</v>
      </c>
      <c r="H38" s="23"/>
    </row>
    <row r="39" spans="1:8" ht="18" x14ac:dyDescent="0.2">
      <c r="A39" s="24"/>
      <c r="B39" s="148" t="s">
        <v>111</v>
      </c>
      <c r="C39" s="149"/>
      <c r="D39" s="149"/>
      <c r="E39" s="149"/>
      <c r="F39" s="150"/>
      <c r="G39" s="32">
        <f>SUM(G38+G36)</f>
        <v>0</v>
      </c>
      <c r="H39" s="23"/>
    </row>
    <row r="40" spans="1:8" ht="15.75" x14ac:dyDescent="0.2">
      <c r="A40" s="24"/>
      <c r="B40" s="144" t="s">
        <v>28</v>
      </c>
      <c r="C40" s="144"/>
      <c r="D40" s="144"/>
      <c r="E40" s="144"/>
      <c r="F40" s="144"/>
      <c r="G40" s="144"/>
      <c r="H40" s="23"/>
    </row>
    <row r="41" spans="1:8" ht="97.5" customHeight="1" x14ac:dyDescent="0.2">
      <c r="A41" s="22"/>
      <c r="B41" s="145"/>
      <c r="C41" s="145"/>
      <c r="D41" s="145"/>
      <c r="E41" s="145"/>
      <c r="F41" s="145"/>
      <c r="G41" s="145"/>
      <c r="H41" s="34"/>
    </row>
    <row r="42" spans="1:8" ht="17.25" x14ac:dyDescent="0.2">
      <c r="A42" s="22"/>
      <c r="B42" s="8"/>
      <c r="C42" s="35"/>
      <c r="D42" s="35"/>
      <c r="E42" s="36"/>
      <c r="F42" s="8"/>
      <c r="G42" s="37"/>
      <c r="H42" s="34"/>
    </row>
  </sheetData>
  <protectedRanges>
    <protectedRange sqref="B40 E20:E22 E24:E25 E8:E12 E27:E28 E30:E35 E14:E18" name="Диапазон1"/>
  </protectedRanges>
  <mergeCells count="10">
    <mergeCell ref="B40:G40"/>
    <mergeCell ref="B41:G41"/>
    <mergeCell ref="E38:F38"/>
    <mergeCell ref="B39:F39"/>
    <mergeCell ref="F1:G1"/>
    <mergeCell ref="B5:G5"/>
    <mergeCell ref="B36:C36"/>
    <mergeCell ref="E36:F36"/>
    <mergeCell ref="B37:C37"/>
    <mergeCell ref="E37:F37"/>
  </mergeCells>
  <pageMargins left="0.75" right="0.75" top="1" bottom="1" header="0.5" footer="0.5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Банкетное меню</vt:lpstr>
      <vt:lpstr>Алкоголь на Банкеты</vt:lpstr>
      <vt:lpstr>'Алкоголь на Банкеты'!Область_печати</vt:lpstr>
      <vt:lpstr>'Банкетное меню'!Область_печати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Дарья</cp:lastModifiedBy>
  <cp:revision>5</cp:revision>
  <cp:lastPrinted>2026-01-29T10:00:45Z</cp:lastPrinted>
  <dcterms:created xsi:type="dcterms:W3CDTF">2007-01-08T10:51:29Z</dcterms:created>
  <dcterms:modified xsi:type="dcterms:W3CDTF">2026-01-29T10:00:49Z</dcterms:modified>
</cp:coreProperties>
</file>